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ΠΡΟΣΩΡΙΝΟΣ" sheetId="1" r:id="rId1"/>
    <sheet name="ΠΛΗΡΟΥΣ" sheetId="2" r:id="rId2"/>
    <sheet name="ΜΕΡΙΚΗ" sheetId="3" r:id="rId3"/>
    <sheet name="ΑΠΟΡΡΙΠΤΕΟΙ" sheetId="4" r:id="rId4"/>
  </sheets>
  <definedNames>
    <definedName name="_xlnm.Print_Area" localSheetId="2">'ΜΕΡΙΚΗ'!$A$1:$AD$15</definedName>
    <definedName name="_xlnm.Print_Area" localSheetId="1">'ΠΛΗΡΟΥΣ'!$A$1:$AD$15</definedName>
    <definedName name="_xlnm.Print_Area" localSheetId="0">'ΠΡΟΣΩΡΙΝΟΣ'!$A$1:$AD$15</definedName>
  </definedNames>
  <calcPr calcMode="manual" fullCalcOnLoad="1"/>
</workbook>
</file>

<file path=xl/sharedStrings.xml><?xml version="1.0" encoding="utf-8"?>
<sst xmlns="http://schemas.openxmlformats.org/spreadsheetml/2006/main" count="1770" uniqueCount="373">
  <si>
    <t>ΟΝΟΜΑ</t>
  </si>
  <si>
    <t>ΟΝΟΜΑ ΠΑΤΡΟΣ</t>
  </si>
  <si>
    <t>ΑΡΙΘΜ.
 ΤΑΥΤΟΤ.</t>
  </si>
  <si>
    <t>ΒΑΘΜΟΛΟΓΙΑ</t>
  </si>
  <si>
    <t>ΠΟΛΥΤΕΚΝΟΣ
(αριθμ. τέκνων)</t>
  </si>
  <si>
    <t xml:space="preserve">ΤΕΚΝΟ ΠΟΛΥΤΕΚΝΗΣ ΟΙΚΟΓΕΝΕΙΑΣ  (αρ. τέκνων) </t>
  </si>
  <si>
    <t>ΚΡΙΤΗΡΙΑ</t>
  </si>
  <si>
    <t>ΓΟΝΕΑΣ ΜΟΝΟΓΟΝΕΙΚΗΣ ΟΙΚΟΓΕΝΕΙΑΣ
(αριθμ. τέκνων)</t>
  </si>
  <si>
    <t>ΕΠΩΝΥΜΟ</t>
  </si>
  <si>
    <t>Σειρά Κατάταξης</t>
  </si>
  <si>
    <t>Υπ' αριθμ. :</t>
  </si>
  <si>
    <t>Ανακοίνωση:</t>
  </si>
  <si>
    <t>ΠΡΟΣΛΗΨΗ ΠΡΟΣΩΠΙΚΟΥ ΜΕ ΣΥΜΒΑΣΗ ΙΔΙΩΤΙΚΟΥ ΔΙΚΑΙΟΥ ΟΡΙΣΜΕΝΟΥ ΧΡΟΝΟΥ ΣΕ ΥΠΗΡΕΣΙΕΣ ΚΑΘΑΡΙΣΜΟΥ ΣΧΟΛΙΚΩΝ ΜΟΝΑΔΩΝ ΔΗΜΟΥ ΗΠ ΝΑΟΥΣΑΣ</t>
  </si>
  <si>
    <r>
      <t>ΕΛΛΗΝΙΚΗ ΔΗΜΟΚΡΑΤΙΑ
ΔΗΜΟΣ  ΗΡΩΪΚΗΣ ΠΟΛΗΣ ΝΑΟΥΣΑΣ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0"/>
      </rPr>
      <t xml:space="preserve">
</t>
    </r>
    <r>
      <rPr>
        <sz val="9"/>
        <rFont val="Arial Greek"/>
        <family val="0"/>
      </rPr>
      <t>Δημαρχίας 30  Τ.Κ. 59200</t>
    </r>
  </si>
  <si>
    <t>ΤΡΙΤΕΚΝΟΣ</t>
  </si>
  <si>
    <t>ΤΕΚΝΟ ΤΡΙΤΕΚΝΗΣ ΟΙΚΟΓΕΝΕΙΑΣ</t>
  </si>
  <si>
    <t>ΑΝΗΛΙΚΑ ΤΕΚΝΑ</t>
  </si>
  <si>
    <t xml:space="preserve"> (β)</t>
  </si>
  <si>
    <t>(γ)</t>
  </si>
  <si>
    <t>(δ)</t>
  </si>
  <si>
    <t>(ε)</t>
  </si>
  <si>
    <t>(στ)</t>
  </si>
  <si>
    <t>(ζ)</t>
  </si>
  <si>
    <t>(η)</t>
  </si>
  <si>
    <t>(θ)</t>
  </si>
  <si>
    <t>(ι)</t>
  </si>
  <si>
    <t>ΑΝΑΠΗΡΙΑ ΓΟΝΕΑ, ΤΕΚΝΟΥ,                      ΑΔΕΛΦΟΥ  Ή ΣΥΖΎΓΟΥ</t>
  </si>
  <si>
    <t xml:space="preserve">ΤΕΚΝΟ ΜΟΝΟΓΟΝΕΙΚΗΣ ΟΙΚΟΓΕΝΕΙΑΣ                             (αρ. τέκνων) </t>
  </si>
  <si>
    <t>ΗΛΙΚΙΑ</t>
  </si>
  <si>
    <r>
      <t xml:space="preserve">ΜΟΝΑΔΕΣ         </t>
    </r>
    <r>
      <rPr>
        <b/>
        <sz val="8"/>
        <color indexed="12"/>
        <rFont val="Arial Greek"/>
        <family val="0"/>
      </rPr>
      <t>(β)</t>
    </r>
  </si>
  <si>
    <r>
      <t xml:space="preserve">ΜΟΝΑΔΕΣ         </t>
    </r>
    <r>
      <rPr>
        <b/>
        <sz val="8"/>
        <color indexed="12"/>
        <rFont val="Arial Greek"/>
        <family val="0"/>
      </rPr>
      <t>(γ)</t>
    </r>
  </si>
  <si>
    <r>
      <t xml:space="preserve">ΜΟΝΑΔΕΣ         </t>
    </r>
    <r>
      <rPr>
        <b/>
        <sz val="8"/>
        <color indexed="12"/>
        <rFont val="Arial Greek"/>
        <family val="0"/>
      </rPr>
      <t>(δ)</t>
    </r>
  </si>
  <si>
    <r>
      <t xml:space="preserve">ΜΟΝΑΔΕΣ         </t>
    </r>
    <r>
      <rPr>
        <b/>
        <sz val="8"/>
        <color indexed="12"/>
        <rFont val="Arial Greek"/>
        <family val="0"/>
      </rPr>
      <t>(ε)</t>
    </r>
  </si>
  <si>
    <r>
      <t xml:space="preserve">ΜΟΝΑΔΕΣ         </t>
    </r>
    <r>
      <rPr>
        <b/>
        <sz val="8"/>
        <color indexed="12"/>
        <rFont val="Arial Greek"/>
        <family val="0"/>
      </rPr>
      <t>(στ)</t>
    </r>
  </si>
  <si>
    <r>
      <t xml:space="preserve">ΜΟΝΑΔΕΣ         </t>
    </r>
    <r>
      <rPr>
        <b/>
        <sz val="8"/>
        <color indexed="12"/>
        <rFont val="Arial Greek"/>
        <family val="0"/>
      </rPr>
      <t>(ζ)</t>
    </r>
  </si>
  <si>
    <r>
      <t xml:space="preserve">ΜΟΝΑΔΕΣ         </t>
    </r>
    <r>
      <rPr>
        <b/>
        <sz val="8"/>
        <color indexed="12"/>
        <rFont val="Arial Greek"/>
        <family val="0"/>
      </rPr>
      <t>(η)</t>
    </r>
  </si>
  <si>
    <r>
      <t xml:space="preserve">ΜΟΝΑΔΕΣ         </t>
    </r>
    <r>
      <rPr>
        <b/>
        <sz val="8"/>
        <color indexed="12"/>
        <rFont val="Arial Greek"/>
        <family val="0"/>
      </rPr>
      <t>(θ)</t>
    </r>
  </si>
  <si>
    <r>
      <t xml:space="preserve">ΜΟΝΑΔΕΣ         </t>
    </r>
    <r>
      <rPr>
        <b/>
        <sz val="8"/>
        <color indexed="12"/>
        <rFont val="Arial Greek"/>
        <family val="0"/>
      </rPr>
      <t>(ι)</t>
    </r>
  </si>
  <si>
    <t>ΑΡΙΘΜΟΣ ΠΡΩΤ.</t>
  </si>
  <si>
    <t>ΑΝΑΤΕΘΕΙΣΕΣ ΑΙΘΟΥΣΕΣ</t>
  </si>
  <si>
    <t>(α1)</t>
  </si>
  <si>
    <t>(α2)</t>
  </si>
  <si>
    <t xml:space="preserve"> ΣΥΝΟΛΟ ΜΟΝΑΔΩΝ</t>
  </si>
  <si>
    <t>ΠΜ</t>
  </si>
  <si>
    <t>ΜΠ</t>
  </si>
  <si>
    <t>(α3)</t>
  </si>
  <si>
    <r>
      <t xml:space="preserve">ΜΟΝΑΔΕΣ         </t>
    </r>
    <r>
      <rPr>
        <b/>
        <sz val="8"/>
        <color indexed="12"/>
        <rFont val="Arial Greek"/>
        <family val="0"/>
      </rPr>
      <t>(α1,2,3)</t>
    </r>
  </si>
  <si>
    <t>ΕΜΠΕΙΡΙΑ ΕΩΣ 2019-2020
(σε μήνες)</t>
  </si>
  <si>
    <t>ΕΜΠΕΙΡΙΑ 2020-2021
(σε μήνες</t>
  </si>
  <si>
    <t>C1160083</t>
  </si>
  <si>
    <t>GJINI</t>
  </si>
  <si>
    <t>DONIKA</t>
  </si>
  <si>
    <t>BARDHOK</t>
  </si>
  <si>
    <t>BI1440688</t>
  </si>
  <si>
    <t>ΠΙΝΑΚΑΣ ΑΠΟΡΡΙΠΕΩΝ</t>
  </si>
  <si>
    <t>ΜΕΤΑ ΤΟΝ ΕΛΕΓΧΟ ΤΩΝ ΔΙΚΑΙΟΛΟΓΗΤΙΚΩΝ</t>
  </si>
  <si>
    <t>Ο ΔΗΜΑΡΧΟΣ Η.Π. ΝΑΟΥΣΑΣ</t>
  </si>
  <si>
    <t>ΚΑΡΑΝΙΚΟΛΑΣ ΝΙΚΟΛΑΟΣ</t>
  </si>
  <si>
    <t>ΕΜΠΕΙΡΙΑ 2020-2023
(σε μήνες</t>
  </si>
  <si>
    <t>20648/8-8-2023</t>
  </si>
  <si>
    <t>ΙΩΑΝΝΗΣ</t>
  </si>
  <si>
    <t>Χ343388</t>
  </si>
  <si>
    <t xml:space="preserve">ΔΕΙΝΟΠΟΥΛΟΥ </t>
  </si>
  <si>
    <t xml:space="preserve">ΑΝΑΣΤΑΣΙΑ </t>
  </si>
  <si>
    <t>ΚΑΒΕΛΙΔΟΥ</t>
  </si>
  <si>
    <t>ΚΩΝΣΤΑΝΤΙΝΟΣ</t>
  </si>
  <si>
    <t>ΑΗ332405</t>
  </si>
  <si>
    <t>ΚΑΡΒΟΥΝΙΑΡΗ</t>
  </si>
  <si>
    <t>ΧΡΥΣΑΝΘΗ</t>
  </si>
  <si>
    <t>ΖΗΣΗΣ</t>
  </si>
  <si>
    <t>ΑΟ389308</t>
  </si>
  <si>
    <t>ΑΝΤΙΦΑΚΟΥ</t>
  </si>
  <si>
    <t>ΙΩΑΝΝΑ</t>
  </si>
  <si>
    <t>ΝΙΚΟΛΑΟΣ</t>
  </si>
  <si>
    <t>Σ404126</t>
  </si>
  <si>
    <t>ΚΑΤΣΑΛΗ</t>
  </si>
  <si>
    <t>ΔΕΣΠΟΙΝΑ</t>
  </si>
  <si>
    <t>ΔΗΜΗΤΡΙΟΣ</t>
  </si>
  <si>
    <t>ΑΙ887605</t>
  </si>
  <si>
    <t>ΘΕΟΔΩΡΙΔΟΥ</t>
  </si>
  <si>
    <t>ΕΛΕΝΗ</t>
  </si>
  <si>
    <t>ΘΕΟΔΩΡΟΣ</t>
  </si>
  <si>
    <t>ΑΖ327175</t>
  </si>
  <si>
    <t>ΖΙΩΤΑ</t>
  </si>
  <si>
    <t>ΘΕΟΛΟΓΙΑ</t>
  </si>
  <si>
    <t>ΠΕΤΡΟΣ</t>
  </si>
  <si>
    <t>ΑΡ641360</t>
  </si>
  <si>
    <t>ΚΩΣΤΟΠΟΥΛΟΥ</t>
  </si>
  <si>
    <t>ΑΒ722257</t>
  </si>
  <si>
    <t>ΝΟΥΣΗ</t>
  </si>
  <si>
    <t>ΚΑΛΛΙΟΠΗ</t>
  </si>
  <si>
    <t>ΑΘΑΝΑΣΙΟΣ</t>
  </si>
  <si>
    <t>ΑΗ827643</t>
  </si>
  <si>
    <t>ΧΡΙΣΤΟΦΟΡΙΔΟΥ</t>
  </si>
  <si>
    <t>ΟΛΓΑ</t>
  </si>
  <si>
    <t>ΜΙΧΑΗΛ</t>
  </si>
  <si>
    <t>ΑΚ916518</t>
  </si>
  <si>
    <t>ΧΑΤΖΗΑΘΑΝΑΣΙΟΥ</t>
  </si>
  <si>
    <t>ΑΑ363333</t>
  </si>
  <si>
    <t>ΓΙΟΚΑΛΑ</t>
  </si>
  <si>
    <t>ΕΥΔΟΞΙΑ</t>
  </si>
  <si>
    <t>ΑΗ831901</t>
  </si>
  <si>
    <t>ΜΠΙΝΟΥ</t>
  </si>
  <si>
    <t>ΑΓΓΕΛΑ</t>
  </si>
  <si>
    <t>ΣΤΑΥΡΟΣ</t>
  </si>
  <si>
    <t>ΑΝ372223</t>
  </si>
  <si>
    <t>ΔΟΥΜΟΥ</t>
  </si>
  <si>
    <t>ΘΩΜΑΗ</t>
  </si>
  <si>
    <t>Χ343149</t>
  </si>
  <si>
    <t>Π</t>
  </si>
  <si>
    <t>ΧΑΙΤΙΔΟΥ</t>
  </si>
  <si>
    <t>ΣΟΦΙΑ</t>
  </si>
  <si>
    <t>ΑΕ851832</t>
  </si>
  <si>
    <t>ΚΑΙΣΗ</t>
  </si>
  <si>
    <t>ΦΑΝΗ</t>
  </si>
  <si>
    <t>ΑΙ892245</t>
  </si>
  <si>
    <t>ΔΗΜΟΥ</t>
  </si>
  <si>
    <t>ΑΑ362280</t>
  </si>
  <si>
    <t>ΤΣΙΓΑΡΙΔΑ</t>
  </si>
  <si>
    <t>ΑΙΚΑΤΕΡΙΝΗ</t>
  </si>
  <si>
    <t>ΑΛΚΙΒΙΑΔΗΣ</t>
  </si>
  <si>
    <t>ΑΚ916185</t>
  </si>
  <si>
    <t>ΜΑΡΙΑΝΘΗ</t>
  </si>
  <si>
    <t>ΑΑ362142</t>
  </si>
  <si>
    <t>ΜΗΤΤΑ</t>
  </si>
  <si>
    <t>ΑΖ822803</t>
  </si>
  <si>
    <t>ΗΛΙΑ</t>
  </si>
  <si>
    <t>ΑΓΓΕΛΙΚΗ</t>
  </si>
  <si>
    <t>ΑΝΑΣΤΑΣΙΟΣ</t>
  </si>
  <si>
    <t>ΑΟ389660</t>
  </si>
  <si>
    <t>Μ</t>
  </si>
  <si>
    <t>ΚΑΙΜΑΚΗ</t>
  </si>
  <si>
    <t>ΜΑΡΙΑ</t>
  </si>
  <si>
    <t>ΑΚ439253</t>
  </si>
  <si>
    <t>ΠΑΠΑΔΟΠΟΥΛΟΥ</t>
  </si>
  <si>
    <t>ΝΙΝΑ</t>
  </si>
  <si>
    <t>ΑΒ883377</t>
  </si>
  <si>
    <t>ΧΡΙΣΤΟΔΟΥΛΟΥ</t>
  </si>
  <si>
    <t>ΑΝ891015</t>
  </si>
  <si>
    <t>ΧΡΗΣΤΟΥ</t>
  </si>
  <si>
    <t>ΒΑΣΙΛΙΚΗ</t>
  </si>
  <si>
    <t>ΠΑΥΛΟΣ</t>
  </si>
  <si>
    <t>ΑΝ885173</t>
  </si>
  <si>
    <t>ΤΣΙΤΣΗ</t>
  </si>
  <si>
    <t>Χ952473</t>
  </si>
  <si>
    <t>ΘΕΟΝΙΤΣΑ</t>
  </si>
  <si>
    <t>ΤΑΝΟΥΣΗ</t>
  </si>
  <si>
    <t>ΚΩΝΣΤΑΝΤΙΝΑ</t>
  </si>
  <si>
    <t>ΘΩΜΑΣ</t>
  </si>
  <si>
    <t>ΑΒ446316</t>
  </si>
  <si>
    <t>ΚΑΡΥΠΙΔΟΥ</t>
  </si>
  <si>
    <t>ΧΑΡΑΛΑΜΠΟΣ</t>
  </si>
  <si>
    <t>ΑΒ446384</t>
  </si>
  <si>
    <t>ΠΑΜΠΟΥΧΙΔΟΥ</t>
  </si>
  <si>
    <t>ΕΛΕΥΘΕΡΙΟΣ</t>
  </si>
  <si>
    <t>ΑΗ325364</t>
  </si>
  <si>
    <t>ΔΗΜΗΤΡΙΟΥ</t>
  </si>
  <si>
    <t>ΠΑΡΑΣΚΕΥΗ</t>
  </si>
  <si>
    <t>ΑΕ366652</t>
  </si>
  <si>
    <t>ΜΑΤΟΣΙΑΝ</t>
  </si>
  <si>
    <t>ΣΒΕΤΛΑΝΑ</t>
  </si>
  <si>
    <t>ΣΑΡΓΚΕΙ</t>
  </si>
  <si>
    <t>ΑΟ389415</t>
  </si>
  <si>
    <t>ΠΑΝΙΔΟΥ</t>
  </si>
  <si>
    <t>ΓΕΩΡΓΙΟΣ</t>
  </si>
  <si>
    <t>ΑΕ344872</t>
  </si>
  <si>
    <t>ΚΕΡΣΕΝΙΔΟΥ</t>
  </si>
  <si>
    <t>ΑΝΕΣΤΗΣ</t>
  </si>
  <si>
    <t>ΑΟ763802</t>
  </si>
  <si>
    <t>ΦΑΤΟΥΡΑ</t>
  </si>
  <si>
    <t>Σ410663</t>
  </si>
  <si>
    <t xml:space="preserve">ΧΡΥΣΑΝΘΙΔΗΣ </t>
  </si>
  <si>
    <t>ΑΜ416378</t>
  </si>
  <si>
    <t>ΠΑΡΘΕΝΟΠΟΥΛΟΥ</t>
  </si>
  <si>
    <t>ΕΥΠΡΑΞΙΑ</t>
  </si>
  <si>
    <t>ΑΜ416039</t>
  </si>
  <si>
    <t>STAFF</t>
  </si>
  <si>
    <t>TANIA MARIA</t>
  </si>
  <si>
    <t>VICTOR</t>
  </si>
  <si>
    <t>ΡΑ4596087</t>
  </si>
  <si>
    <t>ΔΗΜΑΔΗ</t>
  </si>
  <si>
    <t>ΑΗ325276</t>
  </si>
  <si>
    <t>ΛΙΟΛΙΟΥ</t>
  </si>
  <si>
    <t>ΑΕ851784</t>
  </si>
  <si>
    <t>ΔΑΓΓΑ</t>
  </si>
  <si>
    <t>ΑΡΓΥΡΩ</t>
  </si>
  <si>
    <t>ΑΝΤΩΝΙΟΣ</t>
  </si>
  <si>
    <t>ΑΕ361541</t>
  </si>
  <si>
    <t>ΜΑΤΑΤΗ</t>
  </si>
  <si>
    <t>ΕΡΙΦΙΛΗ</t>
  </si>
  <si>
    <t>ΑΟ388815</t>
  </si>
  <si>
    <t>ΚΟΥΜΑΓΚΑ</t>
  </si>
  <si>
    <t>ΑΝΔΡΕΑΣ</t>
  </si>
  <si>
    <t>ΑΝ891553</t>
  </si>
  <si>
    <t>ΣΑΒΒΙΔΟΥ</t>
  </si>
  <si>
    <t>ΑΘΗΝΑ</t>
  </si>
  <si>
    <t>ΑΕ361647</t>
  </si>
  <si>
    <t>ΜΙΣΚΟΥ</t>
  </si>
  <si>
    <t>ΧΡΙΣΤΙΝΑ</t>
  </si>
  <si>
    <t>ΑΑ362944</t>
  </si>
  <si>
    <t>ΚΑΠΚΙΔΟΥ</t>
  </si>
  <si>
    <t>ΑΜ876095</t>
  </si>
  <si>
    <t>ΠΙΣΤΟΦΙΔΗΣ</t>
  </si>
  <si>
    <t>ΧΡΗΣΤΟΣ</t>
  </si>
  <si>
    <t>ΑΝ370017</t>
  </si>
  <si>
    <t>ΧΑΤΖΗΚΥΡΙΑΚΟΥ</t>
  </si>
  <si>
    <t>ΝΙΚΗ-ΙΟΚΑΣΤΗ</t>
  </si>
  <si>
    <t>ΕΥΣΤΑΘΙΟΣ</t>
  </si>
  <si>
    <t>ΑΡ641672</t>
  </si>
  <si>
    <t>ΝΙΚΟΛΑΙΔΟΥ</t>
  </si>
  <si>
    <t>ΑΝΤΩΝΙΑ</t>
  </si>
  <si>
    <t>ΠΑΝΑΓΙΩΤΗΣ</t>
  </si>
  <si>
    <t>ΑΜ882938</t>
  </si>
  <si>
    <t xml:space="preserve">ΣΑΡΑΤΣΗ </t>
  </si>
  <si>
    <t>ΔΙΑΜΑΝΤΩ</t>
  </si>
  <si>
    <t>ΑΕ366441</t>
  </si>
  <si>
    <t>Μ558878</t>
  </si>
  <si>
    <t>ΣΤΕΛΛΑ</t>
  </si>
  <si>
    <t>ΑΚ439558</t>
  </si>
  <si>
    <t>ΧΡΥΣΑΝΘΙΔΟΥ</t>
  </si>
  <si>
    <t>ΑΣΤΕΡΙΟΣ</t>
  </si>
  <si>
    <t>ΑΙ887243</t>
  </si>
  <si>
    <t>ΜΑΡΚΟΠΟΥΛΟΥ</t>
  </si>
  <si>
    <t>ΝΙΚΟΛΕΤΑ</t>
  </si>
  <si>
    <t>Χ845459</t>
  </si>
  <si>
    <t>ΤΕΚΙΡΗ</t>
  </si>
  <si>
    <t>ΑΑ823119</t>
  </si>
  <si>
    <t>ΚΑΡΑΜΙΧΟΥ</t>
  </si>
  <si>
    <t>ΑΝΝΑ</t>
  </si>
  <si>
    <t>Χ343273</t>
  </si>
  <si>
    <t>ΡΑΦΑΕΛΑ</t>
  </si>
  <si>
    <t>ΑΔΑΜ</t>
  </si>
  <si>
    <t>ΑΜ416911</t>
  </si>
  <si>
    <t>ΤΣΑΝΤΖΟΥ</t>
  </si>
  <si>
    <t>ΕΥΑΓΓΕΛΙΑ</t>
  </si>
  <si>
    <t>ΣΤΕΦΑΝΟΣ</t>
  </si>
  <si>
    <t>ΑΡ641095</t>
  </si>
  <si>
    <t>ΠΑΛΤΙΔΟΥ</t>
  </si>
  <si>
    <t>ΑΕ361364</t>
  </si>
  <si>
    <t>ΓΚΙΤΣΟΥ</t>
  </si>
  <si>
    <t>ΓΕΩΡΓΙΑ</t>
  </si>
  <si>
    <t>ΑΜ876603</t>
  </si>
  <si>
    <t>ΑΑ823247</t>
  </si>
  <si>
    <t>ΒΑΣΙΛΕΙΑΔΟΥ</t>
  </si>
  <si>
    <t>ΔΗΜΗΤΡΑ</t>
  </si>
  <si>
    <t>ΠΡΟΔΡΟΜΟΣ</t>
  </si>
  <si>
    <t>ΑΜ891769</t>
  </si>
  <si>
    <t>ΜΑΚΡΗ</t>
  </si>
  <si>
    <t>ΑΖ829554</t>
  </si>
  <si>
    <t>ΠΑΠΑΙΩΑΝΝΟΥ</t>
  </si>
  <si>
    <t>ΑΙ892572</t>
  </si>
  <si>
    <t>ΛΟΓΓΙΖΙΔΟΥ</t>
  </si>
  <si>
    <t>ΑΛΕΞΑΝΔΡΑ</t>
  </si>
  <si>
    <t>ΑΚ916582</t>
  </si>
  <si>
    <t>ΚΑΚΟΥΔΗ</t>
  </si>
  <si>
    <t>ΑΝ885468</t>
  </si>
  <si>
    <t>ΠΟΠ ΡΙΣΤΟΒΣΚΑ</t>
  </si>
  <si>
    <t>ΕΛΕΝΑ</t>
  </si>
  <si>
    <t>ΚΟΣΤΑ</t>
  </si>
  <si>
    <t>AH325250</t>
  </si>
  <si>
    <t>ΜΠΑΤΖΟΓΙΑΝΝΗ</t>
  </si>
  <si>
    <t>ΑΗ325085</t>
  </si>
  <si>
    <t>ΖΥΓΩΝΗ</t>
  </si>
  <si>
    <t>ΑΛΕΞΙΑ</t>
  </si>
  <si>
    <t>Ξ835138</t>
  </si>
  <si>
    <t>ΑΝΑΣΤΑΣΙΑΔΟΥ</t>
  </si>
  <si>
    <t>ΣΟΝΙΑ</t>
  </si>
  <si>
    <t>ΛΑΖΑΡΟΣ</t>
  </si>
  <si>
    <t>ΑΝ373137</t>
  </si>
  <si>
    <t>ΜΑΝΟΥΣΑΚΗ</t>
  </si>
  <si>
    <t>ΑΗ831106</t>
  </si>
  <si>
    <t>ΤΣΙΤΛΑΚΙΔΟΥ</t>
  </si>
  <si>
    <t>ΑΟ389839</t>
  </si>
  <si>
    <t>ΜΠΑΛΤΑΤΖΙΔΟΥ</t>
  </si>
  <si>
    <t>Χ344033</t>
  </si>
  <si>
    <t>ΨΑΘΑ</t>
  </si>
  <si>
    <t>ΠΑΣΧΑΛΗΣ</t>
  </si>
  <si>
    <t>Φ247107</t>
  </si>
  <si>
    <t>ΚΩΝΣΤΑΝΤΙΝΙΔΟΥ</t>
  </si>
  <si>
    <t>ΟΛΥΜΠΙΑ</t>
  </si>
  <si>
    <t>Κ479282</t>
  </si>
  <si>
    <t>ΑΡΑΜΠΑΤΖΗ</t>
  </si>
  <si>
    <t>ΑΖ822983</t>
  </si>
  <si>
    <t xml:space="preserve"> </t>
  </si>
  <si>
    <t>ΕΙΡΗΝΗ</t>
  </si>
  <si>
    <t>ΑΚ439753</t>
  </si>
  <si>
    <t>ΚΑΝΤΕΡΙΣΚΟΣ</t>
  </si>
  <si>
    <t xml:space="preserve">ΠΕΤΡΟΣ </t>
  </si>
  <si>
    <t>ΦΩΤΗΣ</t>
  </si>
  <si>
    <t>ΑΗ831734</t>
  </si>
  <si>
    <t>Ρ821220</t>
  </si>
  <si>
    <t xml:space="preserve">ΚΑΙΜΑΚΑΜΗ </t>
  </si>
  <si>
    <t>ΑΘΑΝΑΣΙΑ</t>
  </si>
  <si>
    <t>ΣΩΤΗΡΙΟΣ</t>
  </si>
  <si>
    <t>ΑΙ887236</t>
  </si>
  <si>
    <t>ΑΡΓΥΡΙΟΣ</t>
  </si>
  <si>
    <t>ΑΝ891742</t>
  </si>
  <si>
    <t xml:space="preserve">ΚΟΥΤΣΟΥΚΗ </t>
  </si>
  <si>
    <t>ΑΡ931355</t>
  </si>
  <si>
    <t xml:space="preserve">ΙΓΝΑΤΙΑΔΟΥ </t>
  </si>
  <si>
    <t>Χ843755</t>
  </si>
  <si>
    <t>ΧΑΡΙΣΗ</t>
  </si>
  <si>
    <t xml:space="preserve"> ΘΩΜΑΗ</t>
  </si>
  <si>
    <t>ΑΑ822030</t>
  </si>
  <si>
    <t>ΓΙΑΝΝΟΥΛΗ</t>
  </si>
  <si>
    <t>ΑΒ883558</t>
  </si>
  <si>
    <t>ΛΙΝΑ</t>
  </si>
  <si>
    <t>ΑΕ361112</t>
  </si>
  <si>
    <t>ΣΤΕΦΑΝΗ</t>
  </si>
  <si>
    <t>Χ343609</t>
  </si>
  <si>
    <t>ΠΟΛΑΤΙΔΟΥ</t>
  </si>
  <si>
    <t>ΑΟ389207</t>
  </si>
  <si>
    <t>ΜΑΚΑΡΑΤΖΗ</t>
  </si>
  <si>
    <t>ΜΑΡΙΑ-ΑΛΕΞΙΑ</t>
  </si>
  <si>
    <t>ΑΚ916811</t>
  </si>
  <si>
    <t xml:space="preserve">ΖΑΦΕΙΡΑΤΟΥ </t>
  </si>
  <si>
    <t>ΣΩΤΗΡΙΑ</t>
  </si>
  <si>
    <t>ΗΛΙΑΣ</t>
  </si>
  <si>
    <t>Φ838020</t>
  </si>
  <si>
    <t>ΠΑΡΑΣΤΑΤΙΔΟΥ</t>
  </si>
  <si>
    <t>ΧΡΥΣΟΥΛΑ</t>
  </si>
  <si>
    <t>ΑΑ362831</t>
  </si>
  <si>
    <t xml:space="preserve">ΚΩΣΤΟΠΟΥΛΟΥ </t>
  </si>
  <si>
    <t>ΑΑ362781</t>
  </si>
  <si>
    <t xml:space="preserve">ΒΑΡΘΟΛΟΜΑΙΟΥ </t>
  </si>
  <si>
    <t>ΑΖ822325</t>
  </si>
  <si>
    <t xml:space="preserve">ΜΠΟΥΜΠΟΥΣΗ </t>
  </si>
  <si>
    <t xml:space="preserve">ΕΥΘΥΜΙΑ </t>
  </si>
  <si>
    <t>ΑΑ362085</t>
  </si>
  <si>
    <t xml:space="preserve">ΤΣΙΤΣΗ </t>
  </si>
  <si>
    <t xml:space="preserve">ΣΠΥΡΙΔΩΝ </t>
  </si>
  <si>
    <t>ΑΚ439455</t>
  </si>
  <si>
    <t xml:space="preserve">ΧΑΤΖΗΓΕΩΡΓΙΟΥ </t>
  </si>
  <si>
    <t>ΤΡΙΑΝΤΑΦΥΛΛΙΑ</t>
  </si>
  <si>
    <t>ΑΝ886813</t>
  </si>
  <si>
    <t>"</t>
  </si>
  <si>
    <t>ΕΜΜΑΝΟΥΕΛΑ</t>
  </si>
  <si>
    <t>ΑΖ429370</t>
  </si>
  <si>
    <t>ΒΑΣΙΛΕΙΟΥ</t>
  </si>
  <si>
    <t>ΜΑΡΙΟΡΙΤΣΑ</t>
  </si>
  <si>
    <t>ΑΒ113655</t>
  </si>
  <si>
    <t>ΣΕΡΑΦΕΙΜ</t>
  </si>
  <si>
    <t>ΚΑΛΥΨΩ</t>
  </si>
  <si>
    <t>ΑΝ891395</t>
  </si>
  <si>
    <t xml:space="preserve">ΜΟΝΑ </t>
  </si>
  <si>
    <t>ΕΛΙΣΑΒΕΤ</t>
  </si>
  <si>
    <t>ΑΠΟΣΤΟΛΟΣ</t>
  </si>
  <si>
    <t>ΑΗ330343</t>
  </si>
  <si>
    <t>ΜΑΛΙΩΡΑ</t>
  </si>
  <si>
    <t>ΟΥΡΑΝΙΑ</t>
  </si>
  <si>
    <t>ΑΒ119771</t>
  </si>
  <si>
    <t>Χ448490</t>
  </si>
  <si>
    <t xml:space="preserve">ΓΚΑΙΤΑΤΖΗ </t>
  </si>
  <si>
    <t>ΤΖΟΥΛΗ</t>
  </si>
  <si>
    <t>ΑΕ850067</t>
  </si>
  <si>
    <t>ΚΩΣΤΗ</t>
  </si>
  <si>
    <t>ΔΗΜΟΣ</t>
  </si>
  <si>
    <t>ΑΙ9887012</t>
  </si>
  <si>
    <t>ΤΖΟΥΒΑΡΑΣ</t>
  </si>
  <si>
    <t>ΑΒ819525</t>
  </si>
  <si>
    <r>
      <t>ΕΛΛΗΝΙΚΗ ΔΗΜΟΚΡΑΤΙΑ
ΔΗΜΟΣ  ΗΡΩΪΚΗΣ ΠΟΛΕΩΣ ΝΑΟΥΣΑΣ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0"/>
      </rPr>
      <t xml:space="preserve">
</t>
    </r>
    <r>
      <rPr>
        <sz val="9"/>
        <rFont val="Arial Greek"/>
        <family val="0"/>
      </rPr>
      <t>Δημαρχίας 30  Τ.Κ. 59200</t>
    </r>
  </si>
  <si>
    <t>ΔΕΝ ΠΛΗΡΕΙ ΤΙΣ ΠΡΟΥΠΟΘΕΣΕΙΣ ΠΟΥ ΠΡΟΒΛΕΠΟΝΤΑΙ ΣΤΗΝ ΠΑΡΑΓΡΑΦΟ 2 ΤΩΝ ΓΕΝΙΚΩΝ ΠΡΟΣΟΝΤΩΝ ΕΠΙΛΟΓΗΣ, ΤΟΥ ΠΑΡΑΡΤΗΜΑΤΟΣ ΙΙ ΤΟΥ ΚΑΦΑΛΑΙΟΥ Γ, ΤΗΣ 20648/8-8-2023 ΑΝΑΚΟΙΝΩΣΗΣ ΤΟΥ ΔΗΜΟΥ ΝΑΟΥΣΑΣ</t>
  </si>
  <si>
    <t>20648/8-8/2023</t>
  </si>
  <si>
    <t>ΣΚΟΥΛΑΡΟΠΟΥΛΟΥ</t>
  </si>
  <si>
    <t>ΡΙΝΑ</t>
  </si>
  <si>
    <t>ΑΖ269396</t>
  </si>
  <si>
    <t>ΑΝΥΠΟΓΡΑΦΗ ΑΙΤΗΣΗ, ΔΕΝ ΠΡΟΣΚΟΜΙΣΕ ΔΙΚΑΙΟΛΟΓΗΤΙΚΑ</t>
  </si>
  <si>
    <t>20648/6-8-2023</t>
  </si>
  <si>
    <t>ΠΙΝΑΚΑΣ ΚΑΤΑΤΑΞΗΣ &amp; ΒΑΘΜΟΛΟΓΙΑΣ (ΠΡΟΣΩΡΙΝΟΣ)</t>
  </si>
  <si>
    <t>ΠΡΟΣΩΡΙΝΟΣ ΠΙΝΑΚΑΣ ΚΑΤΑΤΑΞΗΣ &amp; ΒΑΘΜΟΛΟΓΙΑΣ ΠΛΗΡΟΥΣ (ΠΡΟΣΩΡΙΝΟΣ)</t>
  </si>
  <si>
    <t>ΠΡΟΣΩΡΙΝΟΣ ΠΙΝΑΚΑΣ ΚΑΤΑΤΑΞΗΣ &amp; ΒΑΘΜΟΛΟΓΙΑΣ ΜΕΡΙΚΗΣ (ΠΡΟΣΩΡΙΝΟΣ)</t>
  </si>
  <si>
    <t>ΠΡΟΣΛΗΨΗ ΠΡΟΣΩΠΙΚΟΥ ΜΕ ΣΥΜΒΑΣΗ ΙΔΙΩΤΙΚΟΥ ΔΙΚΑΙΟΥ ΟΡΙΣΜΕΝΟΥ ΧΡΟΝΟΥ
 ΣΕ ΥΠΗΡΕΣΙΕΣ ΚΑΘΑΡΙΣΜΟΥ ΣΧΟΛΙΚΩΝ ΜΟΝΑΔΩΝ ΔΗΜΟΥ ΗΠ ΝΑΟΥΣΑΣ</t>
  </si>
  <si>
    <t>ΔΗΜΟΣ ΗΡΩΙΚΗΣ ΠΟΛΕΩΣ ΝΑΟΥΣΑΣ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</si>
</sst>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_€"/>
    <numFmt numFmtId="189" formatCode="[$-408]h:mm:ss\ AM/PM"/>
    <numFmt numFmtId="190" formatCode="[$-408]dddd\,\ d\ mmmm\ yyyy"/>
    <numFmt numFmtId="191" formatCode="&quot;Ναι&quot;;&quot;Ναι&quot;;&quot;'Οχι&quot;"/>
    <numFmt numFmtId="192" formatCode="&quot;Αληθές&quot;;&quot;Αληθές&quot;;&quot;Ψευδές&quot;"/>
    <numFmt numFmtId="193" formatCode="&quot;Ενεργοποίηση&quot;;&quot;Ενεργοποίηση&quot;;&quot;Απενεργοποίηση&quot;"/>
    <numFmt numFmtId="194" formatCode="[$€-2]\ #,##0.00_);[Red]\([$€-2]\ #,##0.00\)"/>
    <numFmt numFmtId="195" formatCode="0.00_ ;[Red]\-0.00\ "/>
    <numFmt numFmtId="196" formatCode="0_ ;[Red]\-0\ "/>
    <numFmt numFmtId="197" formatCode="0.000"/>
  </numFmts>
  <fonts count="4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9"/>
      <name val="Arial Greek"/>
      <family val="0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Arial Greek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1" applyNumberFormat="0" applyAlignment="0" applyProtection="0"/>
    <xf numFmtId="0" fontId="34" fillId="15" borderId="2" applyNumberFormat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" borderId="3" applyNumberFormat="0" applyAlignment="0" applyProtection="0"/>
    <xf numFmtId="0" fontId="36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3" fillId="2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96" fontId="2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8" fillId="10" borderId="0" xfId="0" applyFont="1" applyFill="1" applyAlignment="1">
      <alignment horizontal="center" vertical="center"/>
    </xf>
    <xf numFmtId="0" fontId="8" fillId="26" borderId="0" xfId="0" applyFont="1" applyFill="1" applyAlignment="1">
      <alignment horizontal="center" vertical="center"/>
    </xf>
    <xf numFmtId="0" fontId="8" fillId="27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 horizontal="left" textRotation="90" wrapText="1"/>
      <protection locked="0"/>
    </xf>
    <xf numFmtId="0" fontId="2" fillId="25" borderId="10" xfId="0" applyFont="1" applyFill="1" applyBorder="1" applyAlignment="1" applyProtection="1">
      <alignment horizontal="center" textRotation="90" wrapText="1"/>
      <protection locked="0"/>
    </xf>
    <xf numFmtId="0" fontId="2" fillId="25" borderId="10" xfId="0" applyFont="1" applyFill="1" applyBorder="1" applyAlignment="1" applyProtection="1">
      <alignment textRotation="90" wrapText="1"/>
      <protection locked="0"/>
    </xf>
    <xf numFmtId="196" fontId="2" fillId="25" borderId="10" xfId="0" applyNumberFormat="1" applyFont="1" applyFill="1" applyBorder="1" applyAlignment="1" applyProtection="1">
      <alignment horizontal="center" textRotation="90" wrapText="1"/>
      <protection locked="0"/>
    </xf>
    <xf numFmtId="1" fontId="8" fillId="10" borderId="0" xfId="0" applyNumberFormat="1" applyFont="1" applyFill="1" applyAlignment="1">
      <alignment horizontal="center" vertical="center"/>
    </xf>
    <xf numFmtId="1" fontId="8" fillId="28" borderId="11" xfId="0" applyNumberFormat="1" applyFont="1" applyFill="1" applyBorder="1" applyAlignment="1">
      <alignment horizontal="center" vertical="center"/>
    </xf>
    <xf numFmtId="196" fontId="5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0" xfId="0" applyFont="1" applyFill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0" fontId="5" fillId="25" borderId="13" xfId="0" applyFont="1" applyFill="1" applyBorder="1" applyAlignment="1" applyProtection="1">
      <alignment horizontal="center"/>
      <protection locked="0"/>
    </xf>
    <xf numFmtId="0" fontId="8" fillId="27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1" fontId="8" fillId="10" borderId="10" xfId="0" applyNumberFormat="1" applyFont="1" applyFill="1" applyBorder="1" applyAlignment="1">
      <alignment horizontal="center" vertical="center"/>
    </xf>
    <xf numFmtId="1" fontId="8" fillId="28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8" fillId="25" borderId="0" xfId="0" applyFont="1" applyFill="1" applyAlignment="1">
      <alignment horizontal="center" vertical="center"/>
    </xf>
    <xf numFmtId="1" fontId="8" fillId="25" borderId="0" xfId="0" applyNumberFormat="1" applyFont="1" applyFill="1" applyAlignment="1">
      <alignment horizontal="center" vertical="center"/>
    </xf>
    <xf numFmtId="1" fontId="8" fillId="25" borderId="14" xfId="0" applyNumberFormat="1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vertical="top" wrapText="1"/>
    </xf>
    <xf numFmtId="0" fontId="4" fillId="10" borderId="12" xfId="0" applyFont="1" applyFill="1" applyBorder="1" applyAlignment="1" applyProtection="1">
      <alignment horizontal="center" vertical="center" textRotation="90" wrapText="1"/>
      <protection locked="0"/>
    </xf>
    <xf numFmtId="0" fontId="8" fillId="27" borderId="16" xfId="0" applyFont="1" applyFill="1" applyBorder="1" applyAlignment="1" applyProtection="1">
      <alignment horizontal="center" vertical="center" textRotation="90"/>
      <protection locked="0"/>
    </xf>
    <xf numFmtId="0" fontId="8" fillId="27" borderId="17" xfId="0" applyFont="1" applyFill="1" applyBorder="1" applyAlignment="1" applyProtection="1">
      <alignment horizontal="center" vertical="center" textRotation="90"/>
      <protection locked="0"/>
    </xf>
    <xf numFmtId="0" fontId="8" fillId="27" borderId="18" xfId="0" applyFont="1" applyFill="1" applyBorder="1" applyAlignment="1" applyProtection="1">
      <alignment horizontal="center" vertical="center" textRotation="90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8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28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28" borderId="21" xfId="0" applyNumberFormat="1" applyFont="1" applyFill="1" applyBorder="1" applyAlignment="1" applyProtection="1">
      <alignment horizontal="center" vertical="center" textRotation="90"/>
      <protection locked="0"/>
    </xf>
    <xf numFmtId="0" fontId="4" fillId="10" borderId="10" xfId="0" applyFont="1" applyFill="1" applyBorder="1" applyAlignment="1" applyProtection="1">
      <alignment horizontal="center" vertical="center" textRotation="90" wrapText="1"/>
      <protection locked="0"/>
    </xf>
    <xf numFmtId="0" fontId="8" fillId="10" borderId="12" xfId="0" applyFont="1" applyFill="1" applyBorder="1" applyAlignment="1">
      <alignment horizontal="center" vertical="center"/>
    </xf>
    <xf numFmtId="1" fontId="8" fillId="10" borderId="12" xfId="0" applyNumberFormat="1" applyFont="1" applyFill="1" applyBorder="1" applyAlignment="1">
      <alignment horizontal="center" vertical="center"/>
    </xf>
    <xf numFmtId="1" fontId="8" fillId="28" borderId="12" xfId="0" applyNumberFormat="1" applyFont="1" applyFill="1" applyBorder="1" applyAlignment="1">
      <alignment horizontal="center" vertical="center"/>
    </xf>
    <xf numFmtId="1" fontId="12" fillId="25" borderId="10" xfId="0" applyNumberFormat="1" applyFont="1" applyFill="1" applyBorder="1" applyAlignment="1">
      <alignment horizontal="center" vertical="center"/>
    </xf>
    <xf numFmtId="0" fontId="44" fillId="27" borderId="10" xfId="0" applyFont="1" applyFill="1" applyBorder="1" applyAlignment="1">
      <alignment horizontal="center" vertical="center"/>
    </xf>
    <xf numFmtId="0" fontId="44" fillId="27" borderId="1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96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7" borderId="16" xfId="0" applyFont="1" applyFill="1" applyBorder="1" applyAlignment="1" applyProtection="1">
      <alignment horizontal="center" vertical="center" textRotation="90"/>
      <protection locked="0"/>
    </xf>
    <xf numFmtId="0" fontId="8" fillId="27" borderId="17" xfId="0" applyFont="1" applyFill="1" applyBorder="1" applyAlignment="1" applyProtection="1">
      <alignment horizontal="center" vertical="center" textRotation="90"/>
      <protection locked="0"/>
    </xf>
    <xf numFmtId="0" fontId="8" fillId="27" borderId="18" xfId="0" applyFont="1" applyFill="1" applyBorder="1" applyAlignment="1" applyProtection="1">
      <alignment horizontal="center" vertical="center" textRotation="90"/>
      <protection locked="0"/>
    </xf>
    <xf numFmtId="49" fontId="6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0" borderId="12" xfId="0" applyFont="1" applyFill="1" applyBorder="1" applyAlignment="1" applyProtection="1">
      <alignment horizontal="center" vertical="center" textRotation="90" wrapText="1"/>
      <protection locked="0"/>
    </xf>
    <xf numFmtId="0" fontId="4" fillId="10" borderId="27" xfId="0" applyFont="1" applyFill="1" applyBorder="1" applyAlignment="1" applyProtection="1">
      <alignment horizontal="center" vertical="center" textRotation="90" wrapText="1"/>
      <protection locked="0"/>
    </xf>
    <xf numFmtId="0" fontId="1" fillId="25" borderId="25" xfId="0" applyFont="1" applyFill="1" applyBorder="1" applyAlignment="1" applyProtection="1">
      <alignment horizontal="center" vertical="center" textRotation="90" wrapText="1"/>
      <protection locked="0"/>
    </xf>
    <xf numFmtId="0" fontId="1" fillId="25" borderId="26" xfId="0" applyFont="1" applyFill="1" applyBorder="1" applyAlignment="1" applyProtection="1">
      <alignment horizontal="center" vertical="center" textRotation="90" wrapText="1"/>
      <protection locked="0"/>
    </xf>
    <xf numFmtId="0" fontId="1" fillId="25" borderId="28" xfId="0" applyFont="1" applyFill="1" applyBorder="1" applyAlignment="1" applyProtection="1">
      <alignment horizontal="center" vertical="center" textRotation="90" wrapText="1"/>
      <protection locked="0"/>
    </xf>
    <xf numFmtId="49" fontId="1" fillId="25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/>
    </xf>
    <xf numFmtId="0" fontId="1" fillId="25" borderId="29" xfId="0" applyFont="1" applyFill="1" applyBorder="1" applyAlignment="1" applyProtection="1">
      <alignment horizontal="center" vertical="center" textRotation="90" wrapText="1"/>
      <protection locked="0"/>
    </xf>
    <xf numFmtId="0" fontId="1" fillId="25" borderId="30" xfId="0" applyFont="1" applyFill="1" applyBorder="1" applyAlignment="1" applyProtection="1">
      <alignment horizontal="center" vertical="center" textRotation="90" wrapText="1"/>
      <protection locked="0"/>
    </xf>
    <xf numFmtId="0" fontId="1" fillId="25" borderId="31" xfId="0" applyFont="1" applyFill="1" applyBorder="1" applyAlignment="1" applyProtection="1">
      <alignment horizontal="center" vertical="center" textRotation="90" wrapText="1"/>
      <protection locked="0"/>
    </xf>
    <xf numFmtId="0" fontId="5" fillId="25" borderId="32" xfId="0" applyFont="1" applyFill="1" applyBorder="1" applyAlignment="1" applyProtection="1">
      <alignment horizontal="center"/>
      <protection locked="0"/>
    </xf>
    <xf numFmtId="0" fontId="5" fillId="25" borderId="33" xfId="0" applyFont="1" applyFill="1" applyBorder="1" applyAlignment="1" applyProtection="1">
      <alignment horizontal="center"/>
      <protection locked="0"/>
    </xf>
    <xf numFmtId="0" fontId="5" fillId="25" borderId="34" xfId="0" applyFont="1" applyFill="1" applyBorder="1" applyAlignment="1" applyProtection="1">
      <alignment horizontal="center"/>
      <protection locked="0"/>
    </xf>
    <xf numFmtId="0" fontId="3" fillId="10" borderId="32" xfId="0" applyFont="1" applyFill="1" applyBorder="1" applyAlignment="1" applyProtection="1">
      <alignment horizontal="center"/>
      <protection locked="0"/>
    </xf>
    <xf numFmtId="0" fontId="3" fillId="10" borderId="33" xfId="0" applyFont="1" applyFill="1" applyBorder="1" applyAlignment="1" applyProtection="1">
      <alignment horizontal="center"/>
      <protection locked="0"/>
    </xf>
    <xf numFmtId="0" fontId="3" fillId="10" borderId="34" xfId="0" applyFont="1" applyFill="1" applyBorder="1" applyAlignment="1" applyProtection="1">
      <alignment horizontal="center"/>
      <protection locked="0"/>
    </xf>
    <xf numFmtId="4" fontId="4" fillId="28" borderId="35" xfId="0" applyNumberFormat="1" applyFont="1" applyFill="1" applyBorder="1" applyAlignment="1" applyProtection="1">
      <alignment horizontal="center" vertical="center" textRotation="90"/>
      <protection locked="0"/>
    </xf>
    <xf numFmtId="4" fontId="4" fillId="28" borderId="36" xfId="0" applyNumberFormat="1" applyFont="1" applyFill="1" applyBorder="1" applyAlignment="1" applyProtection="1">
      <alignment horizontal="center" vertical="center" textRotation="90"/>
      <protection locked="0"/>
    </xf>
    <xf numFmtId="4" fontId="4" fillId="28" borderId="3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8" fillId="10" borderId="38" xfId="0" applyFont="1" applyFill="1" applyBorder="1" applyAlignment="1">
      <alignment horizontal="center" vertical="top" wrapText="1"/>
    </xf>
    <xf numFmtId="0" fontId="8" fillId="10" borderId="39" xfId="0" applyFont="1" applyFill="1" applyBorder="1" applyAlignment="1">
      <alignment horizontal="center" vertical="top" wrapText="1"/>
    </xf>
    <xf numFmtId="0" fontId="8" fillId="10" borderId="40" xfId="0" applyFont="1" applyFill="1" applyBorder="1" applyAlignment="1">
      <alignment horizontal="center" vertical="top" wrapText="1"/>
    </xf>
    <xf numFmtId="0" fontId="3" fillId="10" borderId="13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>
      <alignment horizontal="center"/>
    </xf>
    <xf numFmtId="1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25" borderId="43" xfId="0" applyFont="1" applyFill="1" applyBorder="1" applyAlignment="1" applyProtection="1">
      <alignment horizontal="center" vertical="center" textRotation="90" wrapText="1"/>
      <protection locked="0"/>
    </xf>
    <xf numFmtId="0" fontId="1" fillId="25" borderId="44" xfId="0" applyFont="1" applyFill="1" applyBorder="1" applyAlignment="1" applyProtection="1">
      <alignment horizontal="center" vertical="center" textRotation="90" wrapText="1"/>
      <protection locked="0"/>
    </xf>
    <xf numFmtId="0" fontId="1" fillId="25" borderId="45" xfId="0" applyFont="1" applyFill="1" applyBorder="1" applyAlignment="1" applyProtection="1">
      <alignment horizontal="center" vertical="center" textRotation="90" wrapText="1"/>
      <protection locked="0"/>
    </xf>
    <xf numFmtId="0" fontId="1" fillId="25" borderId="13" xfId="0" applyFont="1" applyFill="1" applyBorder="1" applyAlignment="1" applyProtection="1">
      <alignment horizontal="center" vertical="center" textRotation="90" wrapText="1"/>
      <protection locked="0"/>
    </xf>
    <xf numFmtId="0" fontId="1" fillId="25" borderId="10" xfId="0" applyFont="1" applyFill="1" applyBorder="1" applyAlignment="1" applyProtection="1">
      <alignment horizontal="center" vertical="center" textRotation="90" wrapText="1"/>
      <protection locked="0"/>
    </xf>
    <xf numFmtId="0" fontId="1" fillId="25" borderId="12" xfId="0" applyFont="1" applyFill="1" applyBorder="1" applyAlignment="1" applyProtection="1">
      <alignment horizontal="center" vertical="center" textRotation="90" wrapText="1"/>
      <protection locked="0"/>
    </xf>
    <xf numFmtId="49" fontId="1" fillId="2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1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PageLayoutView="0" workbookViewId="0" topLeftCell="A1">
      <pane xSplit="3" ySplit="8" topLeftCell="D12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17" sqref="B117"/>
    </sheetView>
  </sheetViews>
  <sheetFormatPr defaultColWidth="9.00390625" defaultRowHeight="12.75"/>
  <cols>
    <col min="1" max="1" width="7.625" style="0" customWidth="1"/>
    <col min="2" max="2" width="15.00390625" style="0" customWidth="1"/>
    <col min="3" max="3" width="13.875" style="0" customWidth="1"/>
    <col min="4" max="4" width="12.125" style="0" customWidth="1"/>
    <col min="5" max="5" width="10.00390625" style="0" customWidth="1"/>
    <col min="6" max="13" width="4.75390625" style="0" customWidth="1"/>
    <col min="14" max="14" width="7.00390625" style="0" customWidth="1"/>
    <col min="15" max="16" width="4.75390625" style="0" customWidth="1"/>
    <col min="17" max="17" width="4.375" style="0" customWidth="1"/>
    <col min="18" max="18" width="5.25390625" style="0" customWidth="1"/>
    <col min="19" max="19" width="4.00390625" style="0" customWidth="1"/>
    <col min="20" max="27" width="3.75390625" style="0" customWidth="1"/>
    <col min="28" max="28" width="6.125" style="0" customWidth="1"/>
    <col min="29" max="29" width="11.375" style="0" customWidth="1"/>
    <col min="30" max="30" width="6.375" style="0" customWidth="1"/>
    <col min="31" max="31" width="52.25390625" style="0" customWidth="1"/>
  </cols>
  <sheetData>
    <row r="1" spans="1:4" ht="64.5" customHeight="1" thickBot="1">
      <c r="A1" s="51" t="s">
        <v>360</v>
      </c>
      <c r="B1" s="52"/>
      <c r="C1" s="52"/>
      <c r="D1" s="53"/>
    </row>
    <row r="2" spans="1:29" ht="17.25" customHeight="1">
      <c r="A2" s="1"/>
      <c r="B2" s="2"/>
      <c r="C2" s="2"/>
      <c r="D2" s="2"/>
      <c r="E2" s="57" t="s">
        <v>12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Z2" s="60" t="s">
        <v>11</v>
      </c>
      <c r="AA2" s="60"/>
      <c r="AB2" s="60"/>
      <c r="AC2" s="60"/>
    </row>
    <row r="3" spans="1:29" ht="16.5" customHeight="1">
      <c r="A3" s="1"/>
      <c r="B3" s="2"/>
      <c r="C3" s="2"/>
      <c r="D3" s="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5" t="s">
        <v>10</v>
      </c>
      <c r="W3" s="56"/>
      <c r="X3" s="56"/>
      <c r="Y3" s="9"/>
      <c r="Z3" s="58" t="s">
        <v>59</v>
      </c>
      <c r="AA3" s="58"/>
      <c r="AB3" s="58"/>
      <c r="AC3" s="59"/>
    </row>
    <row r="4" spans="5:20" ht="15.75" customHeight="1"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5:20" ht="15.75" customHeight="1" thickBot="1">
      <c r="E5" s="54" t="s">
        <v>368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30" ht="12.75" customHeight="1">
      <c r="A6" s="76" t="s">
        <v>38</v>
      </c>
      <c r="B6" s="69" t="s">
        <v>8</v>
      </c>
      <c r="C6" s="69" t="s">
        <v>0</v>
      </c>
      <c r="D6" s="72" t="s">
        <v>1</v>
      </c>
      <c r="E6" s="69" t="s">
        <v>2</v>
      </c>
      <c r="F6" s="79" t="s">
        <v>6</v>
      </c>
      <c r="G6" s="80"/>
      <c r="H6" s="80"/>
      <c r="I6" s="80"/>
      <c r="J6" s="80"/>
      <c r="K6" s="80"/>
      <c r="L6" s="80"/>
      <c r="M6" s="80"/>
      <c r="N6" s="80"/>
      <c r="O6" s="80"/>
      <c r="P6" s="81"/>
      <c r="Q6" s="21"/>
      <c r="R6" s="82" t="s">
        <v>3</v>
      </c>
      <c r="S6" s="83"/>
      <c r="T6" s="83"/>
      <c r="U6" s="83"/>
      <c r="V6" s="83"/>
      <c r="W6" s="83"/>
      <c r="X6" s="83"/>
      <c r="Y6" s="83"/>
      <c r="Z6" s="83"/>
      <c r="AA6" s="84"/>
      <c r="AB6" s="64"/>
      <c r="AC6" s="85" t="s">
        <v>42</v>
      </c>
      <c r="AD6" s="61" t="s">
        <v>9</v>
      </c>
    </row>
    <row r="7" spans="1:30" ht="133.5" customHeight="1">
      <c r="A7" s="77"/>
      <c r="B7" s="70"/>
      <c r="C7" s="70"/>
      <c r="D7" s="73"/>
      <c r="E7" s="70"/>
      <c r="F7" s="3" t="s">
        <v>47</v>
      </c>
      <c r="G7" s="13" t="s">
        <v>39</v>
      </c>
      <c r="H7" s="3" t="s">
        <v>48</v>
      </c>
      <c r="I7" s="4" t="s">
        <v>4</v>
      </c>
      <c r="J7" s="4" t="s">
        <v>5</v>
      </c>
      <c r="K7" s="4" t="s">
        <v>14</v>
      </c>
      <c r="L7" s="10" t="s">
        <v>15</v>
      </c>
      <c r="M7" s="4" t="s">
        <v>16</v>
      </c>
      <c r="N7" s="12" t="s">
        <v>7</v>
      </c>
      <c r="O7" s="11" t="s">
        <v>27</v>
      </c>
      <c r="P7" s="11" t="s">
        <v>26</v>
      </c>
      <c r="Q7" s="4" t="s">
        <v>28</v>
      </c>
      <c r="R7" s="67" t="s">
        <v>46</v>
      </c>
      <c r="S7" s="67" t="s">
        <v>29</v>
      </c>
      <c r="T7" s="67" t="s">
        <v>30</v>
      </c>
      <c r="U7" s="67" t="s">
        <v>31</v>
      </c>
      <c r="V7" s="67" t="s">
        <v>32</v>
      </c>
      <c r="W7" s="67" t="s">
        <v>33</v>
      </c>
      <c r="X7" s="67" t="s">
        <v>34</v>
      </c>
      <c r="Y7" s="67" t="s">
        <v>35</v>
      </c>
      <c r="Z7" s="67" t="s">
        <v>36</v>
      </c>
      <c r="AA7" s="67" t="s">
        <v>37</v>
      </c>
      <c r="AB7" s="65"/>
      <c r="AC7" s="86"/>
      <c r="AD7" s="62"/>
    </row>
    <row r="8" spans="1:30" ht="21.75" customHeight="1" thickBot="1">
      <c r="A8" s="78"/>
      <c r="B8" s="71"/>
      <c r="C8" s="71"/>
      <c r="D8" s="74"/>
      <c r="E8" s="71"/>
      <c r="F8" s="16" t="s">
        <v>40</v>
      </c>
      <c r="G8" s="16" t="s">
        <v>41</v>
      </c>
      <c r="H8" s="16" t="s">
        <v>45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6"/>
      <c r="AC8" s="87"/>
      <c r="AD8" s="63"/>
    </row>
    <row r="9" spans="1:31" ht="18.75" customHeight="1" thickBot="1">
      <c r="A9" s="18">
        <v>21342</v>
      </c>
      <c r="B9" s="18" t="s">
        <v>237</v>
      </c>
      <c r="C9" s="18" t="s">
        <v>80</v>
      </c>
      <c r="D9" s="18" t="s">
        <v>65</v>
      </c>
      <c r="E9" s="18" t="s">
        <v>238</v>
      </c>
      <c r="F9" s="19">
        <v>146</v>
      </c>
      <c r="G9" s="19">
        <v>12</v>
      </c>
      <c r="H9" s="19">
        <v>29</v>
      </c>
      <c r="I9" s="19"/>
      <c r="J9" s="19"/>
      <c r="K9" s="19"/>
      <c r="L9" s="19"/>
      <c r="M9" s="19"/>
      <c r="N9" s="19"/>
      <c r="O9" s="19"/>
      <c r="P9" s="19"/>
      <c r="Q9" s="19">
        <v>56</v>
      </c>
      <c r="R9" s="5">
        <f aca="true" t="shared" si="0" ref="R9:R40">F9*17+G9*F9+H9*17</f>
        <v>4727</v>
      </c>
      <c r="S9" s="14" t="b">
        <f aca="true" t="shared" si="1" ref="S9:S40">IF(I9=4,"30",IF(I9=5,"40",IF(I9=6,"50",IF(I9=7,"60",IF(I9=8,"70")))))</f>
        <v>0</v>
      </c>
      <c r="T9" s="14" t="b">
        <f aca="true" t="shared" si="2" ref="T9:T40">IF(J9=4,"30",IF(J9=5,"40",IF(J9=6,"50",IF(J9=7,"60",IF(J9=8,"70")))))</f>
        <v>0</v>
      </c>
      <c r="U9" s="5" t="b">
        <f aca="true" t="shared" si="3" ref="U9:U40">IF(K9=3,"15")</f>
        <v>0</v>
      </c>
      <c r="V9" s="5" t="b">
        <f aca="true" t="shared" si="4" ref="V9:V40">IF(L9=3,"15")</f>
        <v>0</v>
      </c>
      <c r="W9" s="5" t="b">
        <f aca="true" t="shared" si="5" ref="W9:W40">IF(M9=1,"5",IF(M9=2,"10",IF(M9=3,"20")))</f>
        <v>0</v>
      </c>
      <c r="X9" s="5" t="b">
        <f aca="true" t="shared" si="6" ref="X9:X40">IF(N9=1,"10",IF(N9=2,"20",IF(N9=3,"30",IF(N9=4,"40"))))</f>
        <v>0</v>
      </c>
      <c r="Y9" s="5" t="b">
        <f aca="true" t="shared" si="7" ref="Y9:Y40">IF(O9=1,"10",IF(O9=2,"20",IF(O9=3,"30",IF(O9=4,"40"))))</f>
        <v>0</v>
      </c>
      <c r="Z9" s="5" t="b">
        <f aca="true" t="shared" si="8" ref="Z9:Z40">IF(P9&gt;=50,"10")</f>
        <v>0</v>
      </c>
      <c r="AA9" s="5" t="str">
        <f aca="true" t="shared" si="9" ref="AA9:AA40">IF(Q9&gt;=50,"20",IF(Q9&lt;=49,"10"))</f>
        <v>20</v>
      </c>
      <c r="AB9" s="6" t="s">
        <v>109</v>
      </c>
      <c r="AC9" s="15">
        <f aca="true" t="shared" si="10" ref="AC9:AC40">R9+S9+T9+U9+V9+W9+X9+Y9+Z9+AA9</f>
        <v>4747</v>
      </c>
      <c r="AD9" s="7"/>
      <c r="AE9" s="8"/>
    </row>
    <row r="10" spans="1:31" ht="18.75" customHeight="1" thickBot="1">
      <c r="A10" s="18">
        <v>21719</v>
      </c>
      <c r="B10" s="18" t="s">
        <v>319</v>
      </c>
      <c r="C10" s="18" t="s">
        <v>320</v>
      </c>
      <c r="D10" s="18" t="s">
        <v>317</v>
      </c>
      <c r="E10" s="18" t="s">
        <v>321</v>
      </c>
      <c r="F10" s="19">
        <v>168</v>
      </c>
      <c r="G10" s="19">
        <v>8</v>
      </c>
      <c r="H10" s="19">
        <v>29</v>
      </c>
      <c r="I10" s="19"/>
      <c r="J10" s="19"/>
      <c r="K10" s="19"/>
      <c r="L10" s="19"/>
      <c r="M10" s="19"/>
      <c r="N10" s="19"/>
      <c r="O10" s="19"/>
      <c r="P10" s="19"/>
      <c r="Q10" s="19">
        <v>59</v>
      </c>
      <c r="R10" s="5">
        <f t="shared" si="0"/>
        <v>4693</v>
      </c>
      <c r="S10" s="14" t="b">
        <f t="shared" si="1"/>
        <v>0</v>
      </c>
      <c r="T10" s="14" t="b">
        <f t="shared" si="2"/>
        <v>0</v>
      </c>
      <c r="U10" s="5" t="b">
        <f t="shared" si="3"/>
        <v>0</v>
      </c>
      <c r="V10" s="5" t="b">
        <f t="shared" si="4"/>
        <v>0</v>
      </c>
      <c r="W10" s="5" t="b">
        <f t="shared" si="5"/>
        <v>0</v>
      </c>
      <c r="X10" s="5" t="b">
        <f t="shared" si="6"/>
        <v>0</v>
      </c>
      <c r="Y10" s="5" t="b">
        <f t="shared" si="7"/>
        <v>0</v>
      </c>
      <c r="Z10" s="5" t="b">
        <f t="shared" si="8"/>
        <v>0</v>
      </c>
      <c r="AA10" s="5" t="str">
        <f t="shared" si="9"/>
        <v>20</v>
      </c>
      <c r="AB10" s="6" t="s">
        <v>130</v>
      </c>
      <c r="AC10" s="15">
        <f t="shared" si="10"/>
        <v>4713</v>
      </c>
      <c r="AD10" s="7"/>
      <c r="AE10" s="8"/>
    </row>
    <row r="11" spans="1:31" ht="18.75" customHeight="1" thickBot="1">
      <c r="A11" s="18">
        <v>21194</v>
      </c>
      <c r="B11" s="18" t="s">
        <v>219</v>
      </c>
      <c r="C11" s="18" t="s">
        <v>111</v>
      </c>
      <c r="D11" s="18" t="s">
        <v>220</v>
      </c>
      <c r="E11" s="18" t="s">
        <v>221</v>
      </c>
      <c r="F11" s="19">
        <v>110</v>
      </c>
      <c r="G11" s="19">
        <v>14</v>
      </c>
      <c r="H11" s="19">
        <v>29</v>
      </c>
      <c r="I11" s="19"/>
      <c r="J11" s="19"/>
      <c r="K11" s="19"/>
      <c r="L11" s="19"/>
      <c r="M11" s="19"/>
      <c r="N11" s="19"/>
      <c r="O11" s="19"/>
      <c r="P11" s="19"/>
      <c r="Q11" s="19">
        <v>60</v>
      </c>
      <c r="R11" s="5">
        <f t="shared" si="0"/>
        <v>3903</v>
      </c>
      <c r="S11" s="14" t="b">
        <f t="shared" si="1"/>
        <v>0</v>
      </c>
      <c r="T11" s="14" t="b">
        <f t="shared" si="2"/>
        <v>0</v>
      </c>
      <c r="U11" s="5" t="b">
        <f t="shared" si="3"/>
        <v>0</v>
      </c>
      <c r="V11" s="5" t="b">
        <f t="shared" si="4"/>
        <v>0</v>
      </c>
      <c r="W11" s="5" t="b">
        <f t="shared" si="5"/>
        <v>0</v>
      </c>
      <c r="X11" s="5" t="b">
        <f t="shared" si="6"/>
        <v>0</v>
      </c>
      <c r="Y11" s="5" t="b">
        <f t="shared" si="7"/>
        <v>0</v>
      </c>
      <c r="Z11" s="5" t="b">
        <f t="shared" si="8"/>
        <v>0</v>
      </c>
      <c r="AA11" s="5" t="str">
        <f t="shared" si="9"/>
        <v>20</v>
      </c>
      <c r="AB11" s="6" t="s">
        <v>43</v>
      </c>
      <c r="AC11" s="15">
        <f t="shared" si="10"/>
        <v>3923</v>
      </c>
      <c r="AD11" s="7"/>
      <c r="AE11" s="8"/>
    </row>
    <row r="12" spans="1:31" ht="18.75" customHeight="1" thickBot="1">
      <c r="A12" s="18">
        <v>21049</v>
      </c>
      <c r="B12" s="18" t="s">
        <v>89</v>
      </c>
      <c r="C12" s="18" t="s">
        <v>90</v>
      </c>
      <c r="D12" s="18" t="s">
        <v>91</v>
      </c>
      <c r="E12" s="18" t="s">
        <v>92</v>
      </c>
      <c r="F12" s="19">
        <v>120</v>
      </c>
      <c r="G12" s="19">
        <v>11</v>
      </c>
      <c r="H12" s="19">
        <v>29</v>
      </c>
      <c r="I12" s="19"/>
      <c r="J12" s="19"/>
      <c r="K12" s="19">
        <v>3</v>
      </c>
      <c r="L12" s="19"/>
      <c r="M12" s="19">
        <v>1</v>
      </c>
      <c r="N12" s="19"/>
      <c r="O12" s="19"/>
      <c r="P12" s="19"/>
      <c r="Q12" s="19">
        <v>43</v>
      </c>
      <c r="R12" s="5">
        <f t="shared" si="0"/>
        <v>3853</v>
      </c>
      <c r="S12" s="14" t="b">
        <f t="shared" si="1"/>
        <v>0</v>
      </c>
      <c r="T12" s="14" t="b">
        <f t="shared" si="2"/>
        <v>0</v>
      </c>
      <c r="U12" s="5" t="str">
        <f t="shared" si="3"/>
        <v>15</v>
      </c>
      <c r="V12" s="5" t="b">
        <f t="shared" si="4"/>
        <v>0</v>
      </c>
      <c r="W12" s="5" t="str">
        <f t="shared" si="5"/>
        <v>5</v>
      </c>
      <c r="X12" s="5" t="b">
        <f t="shared" si="6"/>
        <v>0</v>
      </c>
      <c r="Y12" s="5" t="b">
        <f t="shared" si="7"/>
        <v>0</v>
      </c>
      <c r="Z12" s="5" t="b">
        <f t="shared" si="8"/>
        <v>0</v>
      </c>
      <c r="AA12" s="5" t="str">
        <f t="shared" si="9"/>
        <v>10</v>
      </c>
      <c r="AB12" s="6" t="s">
        <v>43</v>
      </c>
      <c r="AC12" s="15">
        <f t="shared" si="10"/>
        <v>3883</v>
      </c>
      <c r="AD12" s="7"/>
      <c r="AE12" s="8"/>
    </row>
    <row r="13" spans="1:31" ht="18.75" customHeight="1" thickBot="1">
      <c r="A13" s="18">
        <v>21075</v>
      </c>
      <c r="B13" s="18" t="s">
        <v>93</v>
      </c>
      <c r="C13" s="18" t="s">
        <v>94</v>
      </c>
      <c r="D13" s="18" t="s">
        <v>95</v>
      </c>
      <c r="E13" s="18" t="s">
        <v>96</v>
      </c>
      <c r="F13" s="19">
        <v>136</v>
      </c>
      <c r="G13" s="19">
        <v>6</v>
      </c>
      <c r="H13" s="19">
        <v>29</v>
      </c>
      <c r="I13" s="19"/>
      <c r="J13" s="19"/>
      <c r="K13" s="19"/>
      <c r="L13" s="19"/>
      <c r="M13" s="19"/>
      <c r="N13" s="19"/>
      <c r="O13" s="19"/>
      <c r="P13" s="19"/>
      <c r="Q13" s="19">
        <v>57</v>
      </c>
      <c r="R13" s="5">
        <f t="shared" si="0"/>
        <v>3621</v>
      </c>
      <c r="S13" s="14" t="b">
        <f t="shared" si="1"/>
        <v>0</v>
      </c>
      <c r="T13" s="14" t="b">
        <f t="shared" si="2"/>
        <v>0</v>
      </c>
      <c r="U13" s="5" t="b">
        <f t="shared" si="3"/>
        <v>0</v>
      </c>
      <c r="V13" s="5" t="b">
        <f t="shared" si="4"/>
        <v>0</v>
      </c>
      <c r="W13" s="5" t="b">
        <f t="shared" si="5"/>
        <v>0</v>
      </c>
      <c r="X13" s="5" t="b">
        <f t="shared" si="6"/>
        <v>0</v>
      </c>
      <c r="Y13" s="5" t="b">
        <f t="shared" si="7"/>
        <v>0</v>
      </c>
      <c r="Z13" s="5" t="b">
        <f t="shared" si="8"/>
        <v>0</v>
      </c>
      <c r="AA13" s="5" t="str">
        <f t="shared" si="9"/>
        <v>20</v>
      </c>
      <c r="AB13" s="6" t="s">
        <v>109</v>
      </c>
      <c r="AC13" s="15">
        <f t="shared" si="10"/>
        <v>3641</v>
      </c>
      <c r="AD13" s="7"/>
      <c r="AE13" s="8"/>
    </row>
    <row r="14" spans="1:31" ht="18.75" customHeight="1" thickBot="1">
      <c r="A14" s="18">
        <v>21056</v>
      </c>
      <c r="B14" s="18" t="s">
        <v>110</v>
      </c>
      <c r="C14" s="18" t="s">
        <v>111</v>
      </c>
      <c r="D14" s="18" t="s">
        <v>81</v>
      </c>
      <c r="E14" s="18" t="s">
        <v>112</v>
      </c>
      <c r="F14" s="19">
        <v>90</v>
      </c>
      <c r="G14" s="19">
        <v>16</v>
      </c>
      <c r="H14" s="19">
        <v>29</v>
      </c>
      <c r="I14" s="19"/>
      <c r="J14" s="19"/>
      <c r="K14" s="19"/>
      <c r="L14" s="19"/>
      <c r="M14" s="19"/>
      <c r="N14" s="19">
        <v>2</v>
      </c>
      <c r="O14" s="19"/>
      <c r="P14" s="19">
        <v>85</v>
      </c>
      <c r="Q14" s="19">
        <v>55</v>
      </c>
      <c r="R14" s="5">
        <f t="shared" si="0"/>
        <v>3463</v>
      </c>
      <c r="S14" s="14" t="b">
        <f t="shared" si="1"/>
        <v>0</v>
      </c>
      <c r="T14" s="14" t="b">
        <f t="shared" si="2"/>
        <v>0</v>
      </c>
      <c r="U14" s="5" t="b">
        <f t="shared" si="3"/>
        <v>0</v>
      </c>
      <c r="V14" s="5" t="b">
        <f t="shared" si="4"/>
        <v>0</v>
      </c>
      <c r="W14" s="5" t="b">
        <f t="shared" si="5"/>
        <v>0</v>
      </c>
      <c r="X14" s="5" t="str">
        <f t="shared" si="6"/>
        <v>20</v>
      </c>
      <c r="Y14" s="5" t="b">
        <f t="shared" si="7"/>
        <v>0</v>
      </c>
      <c r="Z14" s="5" t="str">
        <f t="shared" si="8"/>
        <v>10</v>
      </c>
      <c r="AA14" s="5" t="str">
        <f t="shared" si="9"/>
        <v>20</v>
      </c>
      <c r="AB14" s="6" t="s">
        <v>109</v>
      </c>
      <c r="AC14" s="15">
        <f t="shared" si="10"/>
        <v>3513</v>
      </c>
      <c r="AD14" s="7"/>
      <c r="AE14" s="8"/>
    </row>
    <row r="15" spans="1:31" ht="18.75" customHeight="1" thickBot="1">
      <c r="A15" s="18">
        <v>21402</v>
      </c>
      <c r="B15" s="18" t="s">
        <v>243</v>
      </c>
      <c r="C15" s="18" t="s">
        <v>244</v>
      </c>
      <c r="D15" s="18" t="s">
        <v>245</v>
      </c>
      <c r="E15" s="18" t="s">
        <v>246</v>
      </c>
      <c r="F15" s="19">
        <v>150</v>
      </c>
      <c r="G15" s="19">
        <v>4</v>
      </c>
      <c r="H15" s="19">
        <v>19</v>
      </c>
      <c r="I15" s="19"/>
      <c r="J15" s="19"/>
      <c r="K15" s="19"/>
      <c r="L15" s="19"/>
      <c r="M15" s="19"/>
      <c r="N15" s="19"/>
      <c r="O15" s="19"/>
      <c r="P15" s="19"/>
      <c r="Q15" s="19">
        <v>62</v>
      </c>
      <c r="R15" s="5">
        <f t="shared" si="0"/>
        <v>3473</v>
      </c>
      <c r="S15" s="14" t="b">
        <f t="shared" si="1"/>
        <v>0</v>
      </c>
      <c r="T15" s="14" t="b">
        <f t="shared" si="2"/>
        <v>0</v>
      </c>
      <c r="U15" s="5" t="b">
        <f t="shared" si="3"/>
        <v>0</v>
      </c>
      <c r="V15" s="5" t="b">
        <f t="shared" si="4"/>
        <v>0</v>
      </c>
      <c r="W15" s="5" t="b">
        <f t="shared" si="5"/>
        <v>0</v>
      </c>
      <c r="X15" s="5" t="b">
        <f t="shared" si="6"/>
        <v>0</v>
      </c>
      <c r="Y15" s="5" t="b">
        <f t="shared" si="7"/>
        <v>0</v>
      </c>
      <c r="Z15" s="5" t="b">
        <f t="shared" si="8"/>
        <v>0</v>
      </c>
      <c r="AA15" s="5" t="str">
        <f t="shared" si="9"/>
        <v>20</v>
      </c>
      <c r="AB15" s="6" t="s">
        <v>44</v>
      </c>
      <c r="AC15" s="15">
        <f t="shared" si="10"/>
        <v>3493</v>
      </c>
      <c r="AD15" s="7"/>
      <c r="AE15" s="8"/>
    </row>
    <row r="16" spans="1:31" ht="18.75" customHeight="1" thickBot="1">
      <c r="A16" s="18">
        <v>21624</v>
      </c>
      <c r="B16" s="18" t="s">
        <v>308</v>
      </c>
      <c r="C16" s="18" t="s">
        <v>234</v>
      </c>
      <c r="D16" s="18" t="s">
        <v>148</v>
      </c>
      <c r="E16" s="18" t="s">
        <v>309</v>
      </c>
      <c r="F16" s="19">
        <v>90</v>
      </c>
      <c r="G16" s="19">
        <v>16</v>
      </c>
      <c r="H16" s="19">
        <v>29</v>
      </c>
      <c r="I16" s="19"/>
      <c r="J16" s="19"/>
      <c r="K16" s="19"/>
      <c r="L16" s="19"/>
      <c r="M16" s="19"/>
      <c r="N16" s="19"/>
      <c r="O16" s="19"/>
      <c r="P16" s="19"/>
      <c r="Q16" s="19">
        <v>53</v>
      </c>
      <c r="R16" s="5">
        <f t="shared" si="0"/>
        <v>3463</v>
      </c>
      <c r="S16" s="14" t="b">
        <f t="shared" si="1"/>
        <v>0</v>
      </c>
      <c r="T16" s="14" t="b">
        <f t="shared" si="2"/>
        <v>0</v>
      </c>
      <c r="U16" s="5" t="b">
        <f t="shared" si="3"/>
        <v>0</v>
      </c>
      <c r="V16" s="5" t="b">
        <f t="shared" si="4"/>
        <v>0</v>
      </c>
      <c r="W16" s="5" t="b">
        <f t="shared" si="5"/>
        <v>0</v>
      </c>
      <c r="X16" s="5" t="b">
        <f t="shared" si="6"/>
        <v>0</v>
      </c>
      <c r="Y16" s="5" t="b">
        <f t="shared" si="7"/>
        <v>0</v>
      </c>
      <c r="Z16" s="5" t="b">
        <f t="shared" si="8"/>
        <v>0</v>
      </c>
      <c r="AA16" s="5" t="str">
        <f t="shared" si="9"/>
        <v>20</v>
      </c>
      <c r="AB16" s="6" t="s">
        <v>43</v>
      </c>
      <c r="AC16" s="15">
        <f t="shared" si="10"/>
        <v>3483</v>
      </c>
      <c r="AD16" s="7"/>
      <c r="AE16" s="8"/>
    </row>
    <row r="17" spans="1:31" ht="18.75" customHeight="1" thickBot="1">
      <c r="A17" s="18">
        <v>20936</v>
      </c>
      <c r="B17" s="18" t="s">
        <v>118</v>
      </c>
      <c r="C17" s="18" t="s">
        <v>119</v>
      </c>
      <c r="D17" s="18" t="s">
        <v>120</v>
      </c>
      <c r="E17" s="18" t="s">
        <v>121</v>
      </c>
      <c r="F17" s="19">
        <v>89</v>
      </c>
      <c r="G17" s="19">
        <v>16</v>
      </c>
      <c r="H17" s="19">
        <v>29</v>
      </c>
      <c r="I17" s="19"/>
      <c r="J17" s="19"/>
      <c r="K17" s="19"/>
      <c r="L17" s="19"/>
      <c r="M17" s="19"/>
      <c r="N17" s="19">
        <v>1</v>
      </c>
      <c r="O17" s="19"/>
      <c r="P17" s="19"/>
      <c r="Q17" s="19">
        <v>58</v>
      </c>
      <c r="R17" s="5">
        <f t="shared" si="0"/>
        <v>3430</v>
      </c>
      <c r="S17" s="14" t="b">
        <f t="shared" si="1"/>
        <v>0</v>
      </c>
      <c r="T17" s="14" t="b">
        <f t="shared" si="2"/>
        <v>0</v>
      </c>
      <c r="U17" s="5" t="b">
        <f t="shared" si="3"/>
        <v>0</v>
      </c>
      <c r="V17" s="5" t="b">
        <f t="shared" si="4"/>
        <v>0</v>
      </c>
      <c r="W17" s="5" t="b">
        <f t="shared" si="5"/>
        <v>0</v>
      </c>
      <c r="X17" s="5" t="str">
        <f t="shared" si="6"/>
        <v>10</v>
      </c>
      <c r="Y17" s="5" t="b">
        <f t="shared" si="7"/>
        <v>0</v>
      </c>
      <c r="Z17" s="5" t="b">
        <f t="shared" si="8"/>
        <v>0</v>
      </c>
      <c r="AA17" s="5" t="str">
        <f t="shared" si="9"/>
        <v>20</v>
      </c>
      <c r="AB17" s="6" t="s">
        <v>109</v>
      </c>
      <c r="AC17" s="15">
        <f t="shared" si="10"/>
        <v>3460</v>
      </c>
      <c r="AD17" s="7"/>
      <c r="AE17" s="8"/>
    </row>
    <row r="18" spans="1:31" ht="18.75" customHeight="1" thickBot="1">
      <c r="A18" s="18">
        <v>21055</v>
      </c>
      <c r="B18" s="18" t="s">
        <v>106</v>
      </c>
      <c r="C18" s="18" t="s">
        <v>107</v>
      </c>
      <c r="D18" s="18" t="s">
        <v>60</v>
      </c>
      <c r="E18" s="18" t="s">
        <v>108</v>
      </c>
      <c r="F18" s="19">
        <v>89</v>
      </c>
      <c r="G18" s="19">
        <v>16</v>
      </c>
      <c r="H18" s="19">
        <v>29</v>
      </c>
      <c r="I18" s="19"/>
      <c r="J18" s="19"/>
      <c r="K18" s="19"/>
      <c r="L18" s="19"/>
      <c r="M18" s="19"/>
      <c r="N18" s="19"/>
      <c r="O18" s="19"/>
      <c r="P18" s="19">
        <v>80</v>
      </c>
      <c r="Q18" s="19">
        <v>46</v>
      </c>
      <c r="R18" s="5">
        <f t="shared" si="0"/>
        <v>3430</v>
      </c>
      <c r="S18" s="14" t="b">
        <f t="shared" si="1"/>
        <v>0</v>
      </c>
      <c r="T18" s="14" t="b">
        <f t="shared" si="2"/>
        <v>0</v>
      </c>
      <c r="U18" s="5" t="b">
        <f t="shared" si="3"/>
        <v>0</v>
      </c>
      <c r="V18" s="5" t="b">
        <f t="shared" si="4"/>
        <v>0</v>
      </c>
      <c r="W18" s="5" t="b">
        <f t="shared" si="5"/>
        <v>0</v>
      </c>
      <c r="X18" s="5" t="b">
        <f t="shared" si="6"/>
        <v>0</v>
      </c>
      <c r="Y18" s="5" t="b">
        <f t="shared" si="7"/>
        <v>0</v>
      </c>
      <c r="Z18" s="5" t="str">
        <f t="shared" si="8"/>
        <v>10</v>
      </c>
      <c r="AA18" s="5" t="str">
        <f t="shared" si="9"/>
        <v>10</v>
      </c>
      <c r="AB18" s="6" t="s">
        <v>43</v>
      </c>
      <c r="AC18" s="15">
        <f t="shared" si="10"/>
        <v>3450</v>
      </c>
      <c r="AD18" s="7"/>
      <c r="AE18" s="8"/>
    </row>
    <row r="19" spans="1:31" ht="18.75" customHeight="1" thickBot="1">
      <c r="A19" s="18">
        <v>21053</v>
      </c>
      <c r="B19" s="18" t="s">
        <v>64</v>
      </c>
      <c r="C19" s="18" t="s">
        <v>63</v>
      </c>
      <c r="D19" s="18" t="s">
        <v>65</v>
      </c>
      <c r="E19" s="18" t="s">
        <v>66</v>
      </c>
      <c r="F19" s="19">
        <v>100</v>
      </c>
      <c r="G19" s="19">
        <v>12</v>
      </c>
      <c r="H19" s="19">
        <v>29</v>
      </c>
      <c r="I19" s="19"/>
      <c r="J19" s="19"/>
      <c r="K19" s="19">
        <v>3</v>
      </c>
      <c r="L19" s="19"/>
      <c r="M19" s="19">
        <v>1</v>
      </c>
      <c r="N19" s="19"/>
      <c r="O19" s="19"/>
      <c r="P19" s="19"/>
      <c r="Q19" s="19">
        <v>47</v>
      </c>
      <c r="R19" s="5">
        <f t="shared" si="0"/>
        <v>3393</v>
      </c>
      <c r="S19" s="14" t="b">
        <f t="shared" si="1"/>
        <v>0</v>
      </c>
      <c r="T19" s="14" t="b">
        <f t="shared" si="2"/>
        <v>0</v>
      </c>
      <c r="U19" s="5" t="str">
        <f t="shared" si="3"/>
        <v>15</v>
      </c>
      <c r="V19" s="5" t="b">
        <f t="shared" si="4"/>
        <v>0</v>
      </c>
      <c r="W19" s="5" t="str">
        <f t="shared" si="5"/>
        <v>5</v>
      </c>
      <c r="X19" s="5" t="b">
        <f t="shared" si="6"/>
        <v>0</v>
      </c>
      <c r="Y19" s="5" t="b">
        <f t="shared" si="7"/>
        <v>0</v>
      </c>
      <c r="Z19" s="5" t="b">
        <f t="shared" si="8"/>
        <v>0</v>
      </c>
      <c r="AA19" s="5" t="str">
        <f t="shared" si="9"/>
        <v>10</v>
      </c>
      <c r="AB19" s="6" t="s">
        <v>43</v>
      </c>
      <c r="AC19" s="15">
        <f t="shared" si="10"/>
        <v>3423</v>
      </c>
      <c r="AD19" s="7"/>
      <c r="AE19" s="8"/>
    </row>
    <row r="20" spans="1:31" ht="18.75" customHeight="1" thickBot="1">
      <c r="A20" s="18">
        <v>21553</v>
      </c>
      <c r="B20" s="18" t="s">
        <v>106</v>
      </c>
      <c r="C20" s="18" t="s">
        <v>107</v>
      </c>
      <c r="D20" s="18" t="s">
        <v>295</v>
      </c>
      <c r="E20" s="18" t="s">
        <v>296</v>
      </c>
      <c r="F20" s="19">
        <v>80</v>
      </c>
      <c r="G20" s="19">
        <v>16</v>
      </c>
      <c r="H20" s="19">
        <v>29</v>
      </c>
      <c r="I20" s="19"/>
      <c r="J20" s="19"/>
      <c r="K20" s="19"/>
      <c r="L20" s="19"/>
      <c r="M20" s="19">
        <v>1</v>
      </c>
      <c r="N20" s="19">
        <v>1</v>
      </c>
      <c r="O20" s="19"/>
      <c r="P20" s="20">
        <v>67</v>
      </c>
      <c r="Q20" s="19">
        <v>52</v>
      </c>
      <c r="R20" s="5">
        <f t="shared" si="0"/>
        <v>3133</v>
      </c>
      <c r="S20" s="14" t="b">
        <f t="shared" si="1"/>
        <v>0</v>
      </c>
      <c r="T20" s="14" t="b">
        <f t="shared" si="2"/>
        <v>0</v>
      </c>
      <c r="U20" s="5" t="b">
        <f t="shared" si="3"/>
        <v>0</v>
      </c>
      <c r="V20" s="5" t="b">
        <f t="shared" si="4"/>
        <v>0</v>
      </c>
      <c r="W20" s="5" t="str">
        <f t="shared" si="5"/>
        <v>5</v>
      </c>
      <c r="X20" s="5" t="str">
        <f t="shared" si="6"/>
        <v>10</v>
      </c>
      <c r="Y20" s="5" t="b">
        <f t="shared" si="7"/>
        <v>0</v>
      </c>
      <c r="Z20" s="5" t="str">
        <f t="shared" si="8"/>
        <v>10</v>
      </c>
      <c r="AA20" s="5" t="str">
        <f t="shared" si="9"/>
        <v>20</v>
      </c>
      <c r="AB20" s="6" t="s">
        <v>43</v>
      </c>
      <c r="AC20" s="15">
        <f t="shared" si="10"/>
        <v>3178</v>
      </c>
      <c r="AD20" s="7"/>
      <c r="AE20" s="8"/>
    </row>
    <row r="21" spans="1:31" ht="18.75" customHeight="1" thickBot="1">
      <c r="A21" s="18">
        <v>21127</v>
      </c>
      <c r="B21" s="18" t="s">
        <v>200</v>
      </c>
      <c r="C21" s="18" t="s">
        <v>119</v>
      </c>
      <c r="D21" s="18" t="s">
        <v>128</v>
      </c>
      <c r="E21" s="18" t="s">
        <v>201</v>
      </c>
      <c r="F21" s="19">
        <v>100</v>
      </c>
      <c r="G21" s="19">
        <v>9</v>
      </c>
      <c r="H21" s="19">
        <v>29</v>
      </c>
      <c r="I21" s="19"/>
      <c r="J21" s="19"/>
      <c r="K21" s="19"/>
      <c r="L21" s="19"/>
      <c r="M21" s="19"/>
      <c r="N21" s="19"/>
      <c r="O21" s="19"/>
      <c r="P21" s="19"/>
      <c r="Q21" s="19">
        <v>45</v>
      </c>
      <c r="R21" s="5">
        <f t="shared" si="0"/>
        <v>3093</v>
      </c>
      <c r="S21" s="14" t="b">
        <f t="shared" si="1"/>
        <v>0</v>
      </c>
      <c r="T21" s="14" t="b">
        <f t="shared" si="2"/>
        <v>0</v>
      </c>
      <c r="U21" s="5" t="b">
        <f t="shared" si="3"/>
        <v>0</v>
      </c>
      <c r="V21" s="5" t="b">
        <f t="shared" si="4"/>
        <v>0</v>
      </c>
      <c r="W21" s="5" t="b">
        <f t="shared" si="5"/>
        <v>0</v>
      </c>
      <c r="X21" s="5" t="b">
        <f t="shared" si="6"/>
        <v>0</v>
      </c>
      <c r="Y21" s="5" t="b">
        <f t="shared" si="7"/>
        <v>0</v>
      </c>
      <c r="Z21" s="5" t="b">
        <f t="shared" si="8"/>
        <v>0</v>
      </c>
      <c r="AA21" s="5" t="str">
        <f t="shared" si="9"/>
        <v>10</v>
      </c>
      <c r="AB21" s="6" t="s">
        <v>44</v>
      </c>
      <c r="AC21" s="15">
        <f t="shared" si="10"/>
        <v>3103</v>
      </c>
      <c r="AD21" s="7"/>
      <c r="AE21" s="8"/>
    </row>
    <row r="22" spans="1:31" ht="18.75" customHeight="1" thickBot="1">
      <c r="A22" s="18">
        <v>20803</v>
      </c>
      <c r="B22" s="18" t="s">
        <v>131</v>
      </c>
      <c r="C22" s="18" t="s">
        <v>132</v>
      </c>
      <c r="D22" s="18" t="s">
        <v>104</v>
      </c>
      <c r="E22" s="18" t="s">
        <v>133</v>
      </c>
      <c r="F22" s="19">
        <v>108</v>
      </c>
      <c r="G22" s="19">
        <v>7</v>
      </c>
      <c r="H22" s="19">
        <v>29</v>
      </c>
      <c r="I22" s="19"/>
      <c r="J22" s="19"/>
      <c r="K22" s="19"/>
      <c r="L22" s="19"/>
      <c r="M22" s="19"/>
      <c r="N22" s="19"/>
      <c r="O22" s="19"/>
      <c r="P22" s="19"/>
      <c r="Q22" s="19">
        <v>47</v>
      </c>
      <c r="R22" s="5">
        <f t="shared" si="0"/>
        <v>3085</v>
      </c>
      <c r="S22" s="14" t="b">
        <f t="shared" si="1"/>
        <v>0</v>
      </c>
      <c r="T22" s="14" t="b">
        <f t="shared" si="2"/>
        <v>0</v>
      </c>
      <c r="U22" s="5" t="b">
        <f t="shared" si="3"/>
        <v>0</v>
      </c>
      <c r="V22" s="5" t="b">
        <f t="shared" si="4"/>
        <v>0</v>
      </c>
      <c r="W22" s="5" t="b">
        <f t="shared" si="5"/>
        <v>0</v>
      </c>
      <c r="X22" s="5" t="b">
        <f t="shared" si="6"/>
        <v>0</v>
      </c>
      <c r="Y22" s="5" t="b">
        <f t="shared" si="7"/>
        <v>0</v>
      </c>
      <c r="Z22" s="5" t="b">
        <f t="shared" si="8"/>
        <v>0</v>
      </c>
      <c r="AA22" s="5" t="str">
        <f t="shared" si="9"/>
        <v>10</v>
      </c>
      <c r="AB22" s="6" t="s">
        <v>43</v>
      </c>
      <c r="AC22" s="15">
        <f t="shared" si="10"/>
        <v>3095</v>
      </c>
      <c r="AD22" s="7"/>
      <c r="AE22" s="8"/>
    </row>
    <row r="23" spans="1:31" ht="18.75" customHeight="1" thickBot="1">
      <c r="A23" s="18">
        <v>20988</v>
      </c>
      <c r="B23" s="18" t="s">
        <v>67</v>
      </c>
      <c r="C23" s="18" t="s">
        <v>68</v>
      </c>
      <c r="D23" s="18" t="s">
        <v>69</v>
      </c>
      <c r="E23" s="18" t="s">
        <v>70</v>
      </c>
      <c r="F23" s="19">
        <v>89</v>
      </c>
      <c r="G23" s="19">
        <v>12</v>
      </c>
      <c r="H23" s="19">
        <v>19</v>
      </c>
      <c r="I23" s="19"/>
      <c r="J23" s="19"/>
      <c r="K23" s="19"/>
      <c r="L23" s="19"/>
      <c r="M23" s="19"/>
      <c r="N23" s="19"/>
      <c r="O23" s="19"/>
      <c r="P23" s="19"/>
      <c r="Q23" s="19">
        <v>51</v>
      </c>
      <c r="R23" s="5">
        <f t="shared" si="0"/>
        <v>2904</v>
      </c>
      <c r="S23" s="14" t="b">
        <f t="shared" si="1"/>
        <v>0</v>
      </c>
      <c r="T23" s="14" t="b">
        <f t="shared" si="2"/>
        <v>0</v>
      </c>
      <c r="U23" s="5" t="b">
        <f t="shared" si="3"/>
        <v>0</v>
      </c>
      <c r="V23" s="5" t="b">
        <f t="shared" si="4"/>
        <v>0</v>
      </c>
      <c r="W23" s="5" t="b">
        <f t="shared" si="5"/>
        <v>0</v>
      </c>
      <c r="X23" s="5" t="b">
        <f t="shared" si="6"/>
        <v>0</v>
      </c>
      <c r="Y23" s="5" t="b">
        <f t="shared" si="7"/>
        <v>0</v>
      </c>
      <c r="Z23" s="5" t="b">
        <f t="shared" si="8"/>
        <v>0</v>
      </c>
      <c r="AA23" s="5" t="str">
        <f t="shared" si="9"/>
        <v>20</v>
      </c>
      <c r="AB23" s="6" t="s">
        <v>43</v>
      </c>
      <c r="AC23" s="15">
        <f t="shared" si="10"/>
        <v>2924</v>
      </c>
      <c r="AD23" s="7"/>
      <c r="AE23" s="8"/>
    </row>
    <row r="24" spans="1:31" ht="18.75" customHeight="1" thickBot="1">
      <c r="A24" s="18">
        <v>21231</v>
      </c>
      <c r="B24" s="18" t="s">
        <v>166</v>
      </c>
      <c r="C24" s="18" t="s">
        <v>111</v>
      </c>
      <c r="D24" s="18" t="s">
        <v>167</v>
      </c>
      <c r="E24" s="18" t="s">
        <v>168</v>
      </c>
      <c r="F24" s="19">
        <v>100</v>
      </c>
      <c r="G24" s="19">
        <v>6</v>
      </c>
      <c r="H24" s="19">
        <v>29</v>
      </c>
      <c r="I24" s="19">
        <v>4</v>
      </c>
      <c r="J24" s="19"/>
      <c r="K24" s="19"/>
      <c r="L24" s="19"/>
      <c r="M24" s="19">
        <v>1</v>
      </c>
      <c r="N24" s="19">
        <v>4</v>
      </c>
      <c r="O24" s="19"/>
      <c r="P24" s="19"/>
      <c r="Q24" s="19">
        <v>51</v>
      </c>
      <c r="R24" s="5">
        <f t="shared" si="0"/>
        <v>2793</v>
      </c>
      <c r="S24" s="14" t="str">
        <f t="shared" si="1"/>
        <v>30</v>
      </c>
      <c r="T24" s="14" t="b">
        <f t="shared" si="2"/>
        <v>0</v>
      </c>
      <c r="U24" s="5" t="b">
        <f t="shared" si="3"/>
        <v>0</v>
      </c>
      <c r="V24" s="5" t="b">
        <f t="shared" si="4"/>
        <v>0</v>
      </c>
      <c r="W24" s="5" t="str">
        <f t="shared" si="5"/>
        <v>5</v>
      </c>
      <c r="X24" s="5" t="str">
        <f t="shared" si="6"/>
        <v>40</v>
      </c>
      <c r="Y24" s="5" t="b">
        <f t="shared" si="7"/>
        <v>0</v>
      </c>
      <c r="Z24" s="5" t="b">
        <f t="shared" si="8"/>
        <v>0</v>
      </c>
      <c r="AA24" s="5" t="str">
        <f t="shared" si="9"/>
        <v>20</v>
      </c>
      <c r="AB24" s="6" t="s">
        <v>109</v>
      </c>
      <c r="AC24" s="15">
        <f t="shared" si="10"/>
        <v>2888</v>
      </c>
      <c r="AD24" s="7"/>
      <c r="AE24" s="8"/>
    </row>
    <row r="25" spans="1:31" ht="18.75" customHeight="1" thickBot="1">
      <c r="A25" s="18">
        <v>21067</v>
      </c>
      <c r="B25" s="18" t="s">
        <v>176</v>
      </c>
      <c r="C25" s="18" t="s">
        <v>177</v>
      </c>
      <c r="D25" s="18" t="s">
        <v>178</v>
      </c>
      <c r="E25" s="18" t="s">
        <v>179</v>
      </c>
      <c r="F25" s="19">
        <v>68</v>
      </c>
      <c r="G25" s="19">
        <v>16</v>
      </c>
      <c r="H25" s="19">
        <v>29</v>
      </c>
      <c r="I25" s="19"/>
      <c r="J25" s="19"/>
      <c r="K25" s="19">
        <v>3</v>
      </c>
      <c r="L25" s="19"/>
      <c r="M25" s="19">
        <v>1</v>
      </c>
      <c r="N25" s="19"/>
      <c r="O25" s="19"/>
      <c r="P25" s="19"/>
      <c r="Q25" s="19">
        <v>48</v>
      </c>
      <c r="R25" s="5">
        <f t="shared" si="0"/>
        <v>2737</v>
      </c>
      <c r="S25" s="14" t="b">
        <f t="shared" si="1"/>
        <v>0</v>
      </c>
      <c r="T25" s="14" t="b">
        <f t="shared" si="2"/>
        <v>0</v>
      </c>
      <c r="U25" s="5" t="str">
        <f t="shared" si="3"/>
        <v>15</v>
      </c>
      <c r="V25" s="5" t="b">
        <f t="shared" si="4"/>
        <v>0</v>
      </c>
      <c r="W25" s="5" t="str">
        <f t="shared" si="5"/>
        <v>5</v>
      </c>
      <c r="X25" s="5" t="b">
        <f t="shared" si="6"/>
        <v>0</v>
      </c>
      <c r="Y25" s="5" t="b">
        <f t="shared" si="7"/>
        <v>0</v>
      </c>
      <c r="Z25" s="5" t="b">
        <f t="shared" si="8"/>
        <v>0</v>
      </c>
      <c r="AA25" s="5" t="str">
        <f t="shared" si="9"/>
        <v>10</v>
      </c>
      <c r="AB25" s="6" t="s">
        <v>43</v>
      </c>
      <c r="AC25" s="15">
        <f t="shared" si="10"/>
        <v>2767</v>
      </c>
      <c r="AD25" s="7"/>
      <c r="AE25" s="8"/>
    </row>
    <row r="26" spans="1:31" ht="18.75" customHeight="1" thickBot="1">
      <c r="A26" s="18">
        <v>20990</v>
      </c>
      <c r="B26" s="18" t="s">
        <v>71</v>
      </c>
      <c r="C26" s="18" t="s">
        <v>72</v>
      </c>
      <c r="D26" s="18" t="s">
        <v>73</v>
      </c>
      <c r="E26" s="18" t="s">
        <v>74</v>
      </c>
      <c r="F26" s="19">
        <v>80</v>
      </c>
      <c r="G26" s="19">
        <v>13</v>
      </c>
      <c r="H26" s="19">
        <v>19</v>
      </c>
      <c r="I26" s="19"/>
      <c r="J26" s="19"/>
      <c r="K26" s="19"/>
      <c r="L26" s="19"/>
      <c r="M26" s="19"/>
      <c r="N26" s="19"/>
      <c r="O26" s="19"/>
      <c r="P26" s="19"/>
      <c r="Q26" s="19">
        <v>50</v>
      </c>
      <c r="R26" s="5">
        <f t="shared" si="0"/>
        <v>2723</v>
      </c>
      <c r="S26" s="14" t="b">
        <f t="shared" si="1"/>
        <v>0</v>
      </c>
      <c r="T26" s="14" t="b">
        <f t="shared" si="2"/>
        <v>0</v>
      </c>
      <c r="U26" s="5" t="b">
        <f t="shared" si="3"/>
        <v>0</v>
      </c>
      <c r="V26" s="5" t="b">
        <f t="shared" si="4"/>
        <v>0</v>
      </c>
      <c r="W26" s="5" t="b">
        <f t="shared" si="5"/>
        <v>0</v>
      </c>
      <c r="X26" s="5" t="b">
        <f t="shared" si="6"/>
        <v>0</v>
      </c>
      <c r="Y26" s="5" t="b">
        <f t="shared" si="7"/>
        <v>0</v>
      </c>
      <c r="Z26" s="5" t="b">
        <f t="shared" si="8"/>
        <v>0</v>
      </c>
      <c r="AA26" s="5" t="str">
        <f t="shared" si="9"/>
        <v>20</v>
      </c>
      <c r="AB26" s="6" t="s">
        <v>43</v>
      </c>
      <c r="AC26" s="15">
        <f t="shared" si="10"/>
        <v>2743</v>
      </c>
      <c r="AD26" s="7"/>
      <c r="AE26" s="8"/>
    </row>
    <row r="27" spans="1:31" ht="18.75" customHeight="1" thickBot="1">
      <c r="A27" s="18">
        <v>20932</v>
      </c>
      <c r="B27" s="18" t="s">
        <v>83</v>
      </c>
      <c r="C27" s="18" t="s">
        <v>84</v>
      </c>
      <c r="D27" s="18" t="s">
        <v>85</v>
      </c>
      <c r="E27" s="18" t="s">
        <v>86</v>
      </c>
      <c r="F27" s="19">
        <v>80</v>
      </c>
      <c r="G27" s="19">
        <v>11</v>
      </c>
      <c r="H27" s="19">
        <v>19</v>
      </c>
      <c r="I27" s="19"/>
      <c r="J27" s="19"/>
      <c r="K27" s="19"/>
      <c r="L27" s="19"/>
      <c r="M27" s="19"/>
      <c r="N27" s="19"/>
      <c r="O27" s="19"/>
      <c r="P27" s="19"/>
      <c r="Q27" s="19">
        <v>57</v>
      </c>
      <c r="R27" s="5">
        <f t="shared" si="0"/>
        <v>2563</v>
      </c>
      <c r="S27" s="14" t="b">
        <f t="shared" si="1"/>
        <v>0</v>
      </c>
      <c r="T27" s="14" t="b">
        <f t="shared" si="2"/>
        <v>0</v>
      </c>
      <c r="U27" s="5" t="b">
        <f t="shared" si="3"/>
        <v>0</v>
      </c>
      <c r="V27" s="5" t="b">
        <f t="shared" si="4"/>
        <v>0</v>
      </c>
      <c r="W27" s="5" t="b">
        <f t="shared" si="5"/>
        <v>0</v>
      </c>
      <c r="X27" s="5" t="b">
        <f t="shared" si="6"/>
        <v>0</v>
      </c>
      <c r="Y27" s="5" t="b">
        <f t="shared" si="7"/>
        <v>0</v>
      </c>
      <c r="Z27" s="5" t="b">
        <f t="shared" si="8"/>
        <v>0</v>
      </c>
      <c r="AA27" s="5" t="str">
        <f t="shared" si="9"/>
        <v>20</v>
      </c>
      <c r="AB27" s="6" t="s">
        <v>43</v>
      </c>
      <c r="AC27" s="15">
        <f t="shared" si="10"/>
        <v>2583</v>
      </c>
      <c r="AD27" s="7"/>
      <c r="AE27" s="8"/>
    </row>
    <row r="28" spans="1:31" ht="18.75" customHeight="1" thickBot="1">
      <c r="A28" s="18">
        <v>21233</v>
      </c>
      <c r="B28" s="18" t="s">
        <v>173</v>
      </c>
      <c r="C28" s="18" t="s">
        <v>174</v>
      </c>
      <c r="D28" s="18" t="s">
        <v>73</v>
      </c>
      <c r="E28" s="18" t="s">
        <v>175</v>
      </c>
      <c r="F28" s="19">
        <v>50</v>
      </c>
      <c r="G28" s="19">
        <v>16</v>
      </c>
      <c r="H28" s="19">
        <v>30</v>
      </c>
      <c r="I28" s="19">
        <v>4</v>
      </c>
      <c r="J28" s="19"/>
      <c r="K28" s="19"/>
      <c r="L28" s="19"/>
      <c r="M28" s="19">
        <v>3</v>
      </c>
      <c r="N28" s="19"/>
      <c r="O28" s="19"/>
      <c r="P28" s="19"/>
      <c r="Q28" s="19">
        <v>44</v>
      </c>
      <c r="R28" s="5">
        <f t="shared" si="0"/>
        <v>2160</v>
      </c>
      <c r="S28" s="14" t="str">
        <f t="shared" si="1"/>
        <v>30</v>
      </c>
      <c r="T28" s="14" t="b">
        <f t="shared" si="2"/>
        <v>0</v>
      </c>
      <c r="U28" s="5" t="b">
        <f t="shared" si="3"/>
        <v>0</v>
      </c>
      <c r="V28" s="5" t="b">
        <f t="shared" si="4"/>
        <v>0</v>
      </c>
      <c r="W28" s="5" t="str">
        <f t="shared" si="5"/>
        <v>20</v>
      </c>
      <c r="X28" s="5" t="b">
        <f t="shared" si="6"/>
        <v>0</v>
      </c>
      <c r="Y28" s="5" t="b">
        <f t="shared" si="7"/>
        <v>0</v>
      </c>
      <c r="Z28" s="5" t="b">
        <f t="shared" si="8"/>
        <v>0</v>
      </c>
      <c r="AA28" s="5" t="str">
        <f t="shared" si="9"/>
        <v>10</v>
      </c>
      <c r="AB28" s="6" t="s">
        <v>43</v>
      </c>
      <c r="AC28" s="15">
        <f t="shared" si="10"/>
        <v>2220</v>
      </c>
      <c r="AD28" s="7"/>
      <c r="AE28" s="8"/>
    </row>
    <row r="29" spans="1:31" ht="18.75" customHeight="1" thickBot="1">
      <c r="A29" s="18">
        <v>20808</v>
      </c>
      <c r="B29" s="18" t="s">
        <v>126</v>
      </c>
      <c r="C29" s="18" t="s">
        <v>127</v>
      </c>
      <c r="D29" s="18" t="s">
        <v>128</v>
      </c>
      <c r="E29" s="18" t="s">
        <v>129</v>
      </c>
      <c r="F29" s="19">
        <v>80</v>
      </c>
      <c r="G29" s="19">
        <v>4</v>
      </c>
      <c r="H29" s="19">
        <v>29</v>
      </c>
      <c r="I29" s="19"/>
      <c r="J29" s="19"/>
      <c r="K29" s="19"/>
      <c r="L29" s="19"/>
      <c r="M29" s="19"/>
      <c r="N29" s="19"/>
      <c r="O29" s="19"/>
      <c r="P29" s="19">
        <v>50</v>
      </c>
      <c r="Q29" s="19">
        <v>50</v>
      </c>
      <c r="R29" s="5">
        <f t="shared" si="0"/>
        <v>2173</v>
      </c>
      <c r="S29" s="14" t="b">
        <f t="shared" si="1"/>
        <v>0</v>
      </c>
      <c r="T29" s="14" t="b">
        <f t="shared" si="2"/>
        <v>0</v>
      </c>
      <c r="U29" s="5" t="b">
        <f t="shared" si="3"/>
        <v>0</v>
      </c>
      <c r="V29" s="5" t="b">
        <f t="shared" si="4"/>
        <v>0</v>
      </c>
      <c r="W29" s="5" t="b">
        <f t="shared" si="5"/>
        <v>0</v>
      </c>
      <c r="X29" s="5" t="b">
        <f t="shared" si="6"/>
        <v>0</v>
      </c>
      <c r="Y29" s="5" t="b">
        <f t="shared" si="7"/>
        <v>0</v>
      </c>
      <c r="Z29" s="5" t="str">
        <f t="shared" si="8"/>
        <v>10</v>
      </c>
      <c r="AA29" s="5" t="str">
        <f t="shared" si="9"/>
        <v>20</v>
      </c>
      <c r="AB29" s="6" t="s">
        <v>130</v>
      </c>
      <c r="AC29" s="15">
        <f t="shared" si="10"/>
        <v>2203</v>
      </c>
      <c r="AD29" s="7"/>
      <c r="AE29" s="8"/>
    </row>
    <row r="30" spans="1:31" ht="18.75" customHeight="1" thickBot="1">
      <c r="A30" s="18">
        <v>20806</v>
      </c>
      <c r="B30" s="18" t="s">
        <v>102</v>
      </c>
      <c r="C30" s="18" t="s">
        <v>122</v>
      </c>
      <c r="D30" s="18" t="s">
        <v>104</v>
      </c>
      <c r="E30" s="18" t="s">
        <v>123</v>
      </c>
      <c r="F30" s="19">
        <v>60</v>
      </c>
      <c r="G30" s="19">
        <v>9</v>
      </c>
      <c r="H30" s="19">
        <v>29</v>
      </c>
      <c r="I30" s="19"/>
      <c r="J30" s="19">
        <v>4</v>
      </c>
      <c r="K30" s="19"/>
      <c r="L30" s="19"/>
      <c r="M30" s="19"/>
      <c r="N30" s="19"/>
      <c r="O30" s="19"/>
      <c r="P30" s="19"/>
      <c r="Q30" s="19">
        <v>35</v>
      </c>
      <c r="R30" s="5">
        <f t="shared" si="0"/>
        <v>2053</v>
      </c>
      <c r="S30" s="14" t="b">
        <f t="shared" si="1"/>
        <v>0</v>
      </c>
      <c r="T30" s="14" t="str">
        <f t="shared" si="2"/>
        <v>30</v>
      </c>
      <c r="U30" s="5" t="b">
        <f t="shared" si="3"/>
        <v>0</v>
      </c>
      <c r="V30" s="5" t="b">
        <f t="shared" si="4"/>
        <v>0</v>
      </c>
      <c r="W30" s="5" t="b">
        <f t="shared" si="5"/>
        <v>0</v>
      </c>
      <c r="X30" s="5" t="b">
        <f t="shared" si="6"/>
        <v>0</v>
      </c>
      <c r="Y30" s="5" t="b">
        <f t="shared" si="7"/>
        <v>0</v>
      </c>
      <c r="Z30" s="5" t="b">
        <f t="shared" si="8"/>
        <v>0</v>
      </c>
      <c r="AA30" s="5" t="str">
        <f t="shared" si="9"/>
        <v>10</v>
      </c>
      <c r="AB30" s="6" t="s">
        <v>43</v>
      </c>
      <c r="AC30" s="15">
        <f t="shared" si="10"/>
        <v>2093</v>
      </c>
      <c r="AD30" s="7"/>
      <c r="AE30" s="8"/>
    </row>
    <row r="31" spans="1:31" ht="18.75" customHeight="1" thickBot="1">
      <c r="A31" s="18">
        <v>20908</v>
      </c>
      <c r="B31" s="18" t="s">
        <v>139</v>
      </c>
      <c r="C31" s="18" t="s">
        <v>140</v>
      </c>
      <c r="D31" s="18" t="s">
        <v>141</v>
      </c>
      <c r="E31" s="18" t="s">
        <v>142</v>
      </c>
      <c r="F31" s="19">
        <v>70</v>
      </c>
      <c r="G31" s="19">
        <v>3</v>
      </c>
      <c r="H31" s="19">
        <v>29</v>
      </c>
      <c r="I31" s="19"/>
      <c r="J31" s="19"/>
      <c r="K31" s="19"/>
      <c r="L31" s="19"/>
      <c r="M31" s="19">
        <v>1</v>
      </c>
      <c r="N31" s="19">
        <v>1</v>
      </c>
      <c r="O31" s="19"/>
      <c r="P31" s="19"/>
      <c r="Q31" s="19">
        <v>40</v>
      </c>
      <c r="R31" s="5">
        <f t="shared" si="0"/>
        <v>1893</v>
      </c>
      <c r="S31" s="14" t="b">
        <f t="shared" si="1"/>
        <v>0</v>
      </c>
      <c r="T31" s="14" t="b">
        <f t="shared" si="2"/>
        <v>0</v>
      </c>
      <c r="U31" s="5" t="b">
        <f t="shared" si="3"/>
        <v>0</v>
      </c>
      <c r="V31" s="5" t="b">
        <f t="shared" si="4"/>
        <v>0</v>
      </c>
      <c r="W31" s="5" t="str">
        <f t="shared" si="5"/>
        <v>5</v>
      </c>
      <c r="X31" s="5" t="str">
        <f t="shared" si="6"/>
        <v>10</v>
      </c>
      <c r="Y31" s="5" t="b">
        <f t="shared" si="7"/>
        <v>0</v>
      </c>
      <c r="Z31" s="5" t="b">
        <f t="shared" si="8"/>
        <v>0</v>
      </c>
      <c r="AA31" s="5" t="str">
        <f t="shared" si="9"/>
        <v>10</v>
      </c>
      <c r="AB31" s="6" t="s">
        <v>44</v>
      </c>
      <c r="AC31" s="15">
        <f t="shared" si="10"/>
        <v>1918</v>
      </c>
      <c r="AD31" s="7"/>
      <c r="AE31" s="8"/>
    </row>
    <row r="32" spans="1:31" ht="18.75" customHeight="1" thickBot="1">
      <c r="A32" s="18">
        <v>20984</v>
      </c>
      <c r="B32" s="18" t="s">
        <v>99</v>
      </c>
      <c r="C32" s="18" t="s">
        <v>100</v>
      </c>
      <c r="D32" s="18" t="s">
        <v>60</v>
      </c>
      <c r="E32" s="18" t="s">
        <v>101</v>
      </c>
      <c r="F32" s="19">
        <v>46</v>
      </c>
      <c r="G32" s="19">
        <v>14</v>
      </c>
      <c r="H32" s="19">
        <v>19</v>
      </c>
      <c r="I32" s="19"/>
      <c r="J32" s="19"/>
      <c r="K32" s="19"/>
      <c r="L32" s="19"/>
      <c r="M32" s="19">
        <v>2</v>
      </c>
      <c r="N32" s="19">
        <v>2</v>
      </c>
      <c r="O32" s="19"/>
      <c r="P32" s="19">
        <v>67</v>
      </c>
      <c r="Q32" s="19">
        <v>41</v>
      </c>
      <c r="R32" s="5">
        <f t="shared" si="0"/>
        <v>1749</v>
      </c>
      <c r="S32" s="14" t="b">
        <f t="shared" si="1"/>
        <v>0</v>
      </c>
      <c r="T32" s="14" t="b">
        <f t="shared" si="2"/>
        <v>0</v>
      </c>
      <c r="U32" s="5" t="b">
        <f t="shared" si="3"/>
        <v>0</v>
      </c>
      <c r="V32" s="5" t="b">
        <f t="shared" si="4"/>
        <v>0</v>
      </c>
      <c r="W32" s="5" t="str">
        <f t="shared" si="5"/>
        <v>10</v>
      </c>
      <c r="X32" s="5" t="str">
        <f t="shared" si="6"/>
        <v>20</v>
      </c>
      <c r="Y32" s="5" t="b">
        <f t="shared" si="7"/>
        <v>0</v>
      </c>
      <c r="Z32" s="5" t="str">
        <f t="shared" si="8"/>
        <v>10</v>
      </c>
      <c r="AA32" s="5" t="str">
        <f t="shared" si="9"/>
        <v>10</v>
      </c>
      <c r="AB32" s="6" t="s">
        <v>43</v>
      </c>
      <c r="AC32" s="15">
        <f t="shared" si="10"/>
        <v>1799</v>
      </c>
      <c r="AD32" s="7"/>
      <c r="AE32" s="8"/>
    </row>
    <row r="33" spans="1:31" ht="18.75" customHeight="1" thickBot="1">
      <c r="A33" s="18">
        <v>21052</v>
      </c>
      <c r="B33" s="18" t="s">
        <v>62</v>
      </c>
      <c r="C33" s="18" t="s">
        <v>63</v>
      </c>
      <c r="D33" s="18" t="s">
        <v>60</v>
      </c>
      <c r="E33" s="18" t="s">
        <v>61</v>
      </c>
      <c r="F33" s="19">
        <v>40</v>
      </c>
      <c r="G33" s="19">
        <v>10</v>
      </c>
      <c r="H33" s="19">
        <v>29</v>
      </c>
      <c r="I33" s="19"/>
      <c r="J33" s="19"/>
      <c r="K33" s="19"/>
      <c r="L33" s="19"/>
      <c r="M33" s="19"/>
      <c r="N33" s="19"/>
      <c r="O33" s="19"/>
      <c r="P33" s="19"/>
      <c r="Q33" s="19">
        <v>61</v>
      </c>
      <c r="R33" s="5">
        <f t="shared" si="0"/>
        <v>1573</v>
      </c>
      <c r="S33" s="14" t="b">
        <f t="shared" si="1"/>
        <v>0</v>
      </c>
      <c r="T33" s="14" t="b">
        <f t="shared" si="2"/>
        <v>0</v>
      </c>
      <c r="U33" s="5" t="b">
        <f t="shared" si="3"/>
        <v>0</v>
      </c>
      <c r="V33" s="5" t="b">
        <f t="shared" si="4"/>
        <v>0</v>
      </c>
      <c r="W33" s="5" t="b">
        <f t="shared" si="5"/>
        <v>0</v>
      </c>
      <c r="X33" s="5" t="b">
        <f t="shared" si="6"/>
        <v>0</v>
      </c>
      <c r="Y33" s="5" t="b">
        <f t="shared" si="7"/>
        <v>0</v>
      </c>
      <c r="Z33" s="5" t="b">
        <f t="shared" si="8"/>
        <v>0</v>
      </c>
      <c r="AA33" s="5" t="str">
        <f t="shared" si="9"/>
        <v>20</v>
      </c>
      <c r="AB33" s="6" t="s">
        <v>43</v>
      </c>
      <c r="AC33" s="15">
        <f t="shared" si="10"/>
        <v>1593</v>
      </c>
      <c r="AD33" s="7"/>
      <c r="AE33" s="8"/>
    </row>
    <row r="34" spans="1:31" ht="18.75" customHeight="1" thickBot="1">
      <c r="A34" s="18">
        <v>20972</v>
      </c>
      <c r="B34" s="18" t="s">
        <v>194</v>
      </c>
      <c r="C34" s="18" t="s">
        <v>195</v>
      </c>
      <c r="D34" s="18" t="s">
        <v>85</v>
      </c>
      <c r="E34" s="18" t="s">
        <v>196</v>
      </c>
      <c r="F34" s="19">
        <v>50</v>
      </c>
      <c r="G34" s="19">
        <v>8</v>
      </c>
      <c r="H34" s="19">
        <v>19</v>
      </c>
      <c r="I34" s="19"/>
      <c r="J34" s="19"/>
      <c r="K34" s="19"/>
      <c r="L34" s="19"/>
      <c r="M34" s="19"/>
      <c r="N34" s="19"/>
      <c r="O34" s="19"/>
      <c r="P34" s="19"/>
      <c r="Q34" s="19">
        <v>54</v>
      </c>
      <c r="R34" s="5">
        <f t="shared" si="0"/>
        <v>1573</v>
      </c>
      <c r="S34" s="14" t="b">
        <f t="shared" si="1"/>
        <v>0</v>
      </c>
      <c r="T34" s="14" t="b">
        <f t="shared" si="2"/>
        <v>0</v>
      </c>
      <c r="U34" s="5" t="b">
        <f t="shared" si="3"/>
        <v>0</v>
      </c>
      <c r="V34" s="5" t="b">
        <f t="shared" si="4"/>
        <v>0</v>
      </c>
      <c r="W34" s="5" t="b">
        <f t="shared" si="5"/>
        <v>0</v>
      </c>
      <c r="X34" s="5" t="b">
        <f t="shared" si="6"/>
        <v>0</v>
      </c>
      <c r="Y34" s="5" t="b">
        <f t="shared" si="7"/>
        <v>0</v>
      </c>
      <c r="Z34" s="5" t="b">
        <f t="shared" si="8"/>
        <v>0</v>
      </c>
      <c r="AA34" s="5" t="str">
        <f t="shared" si="9"/>
        <v>20</v>
      </c>
      <c r="AB34" s="6" t="s">
        <v>130</v>
      </c>
      <c r="AC34" s="15">
        <f t="shared" si="10"/>
        <v>1593</v>
      </c>
      <c r="AD34" s="7"/>
      <c r="AE34" s="8"/>
    </row>
    <row r="35" spans="1:31" ht="18.75" customHeight="1" thickBot="1">
      <c r="A35" s="18">
        <v>21234</v>
      </c>
      <c r="B35" s="18" t="s">
        <v>171</v>
      </c>
      <c r="C35" s="18" t="s">
        <v>164</v>
      </c>
      <c r="D35" s="18" t="s">
        <v>73</v>
      </c>
      <c r="E35" s="18" t="s">
        <v>172</v>
      </c>
      <c r="F35" s="19">
        <v>40</v>
      </c>
      <c r="G35" s="19">
        <v>9</v>
      </c>
      <c r="H35" s="19">
        <v>29</v>
      </c>
      <c r="I35" s="19"/>
      <c r="J35" s="19"/>
      <c r="K35" s="19"/>
      <c r="L35" s="19"/>
      <c r="M35" s="19"/>
      <c r="N35" s="19"/>
      <c r="O35" s="19"/>
      <c r="P35" s="19"/>
      <c r="Q35" s="19">
        <v>66</v>
      </c>
      <c r="R35" s="5">
        <f t="shared" si="0"/>
        <v>1533</v>
      </c>
      <c r="S35" s="14" t="b">
        <f t="shared" si="1"/>
        <v>0</v>
      </c>
      <c r="T35" s="14" t="b">
        <f t="shared" si="2"/>
        <v>0</v>
      </c>
      <c r="U35" s="5" t="b">
        <f t="shared" si="3"/>
        <v>0</v>
      </c>
      <c r="V35" s="5" t="b">
        <f t="shared" si="4"/>
        <v>0</v>
      </c>
      <c r="W35" s="5" t="b">
        <f t="shared" si="5"/>
        <v>0</v>
      </c>
      <c r="X35" s="5" t="b">
        <f t="shared" si="6"/>
        <v>0</v>
      </c>
      <c r="Y35" s="5" t="b">
        <f t="shared" si="7"/>
        <v>0</v>
      </c>
      <c r="Z35" s="5" t="b">
        <f t="shared" si="8"/>
        <v>0</v>
      </c>
      <c r="AA35" s="5" t="str">
        <f t="shared" si="9"/>
        <v>20</v>
      </c>
      <c r="AB35" s="6" t="s">
        <v>43</v>
      </c>
      <c r="AC35" s="15">
        <f t="shared" si="10"/>
        <v>1553</v>
      </c>
      <c r="AD35" s="7"/>
      <c r="AE35" s="8"/>
    </row>
    <row r="36" spans="1:31" ht="18.75" customHeight="1" thickBot="1">
      <c r="A36" s="18">
        <v>20807</v>
      </c>
      <c r="B36" s="18" t="s">
        <v>124</v>
      </c>
      <c r="C36" s="18" t="s">
        <v>84</v>
      </c>
      <c r="D36" s="18" t="s">
        <v>60</v>
      </c>
      <c r="E36" s="18" t="s">
        <v>125</v>
      </c>
      <c r="F36" s="19">
        <v>26</v>
      </c>
      <c r="G36" s="19">
        <v>16</v>
      </c>
      <c r="H36" s="19">
        <v>19</v>
      </c>
      <c r="I36" s="19"/>
      <c r="J36" s="19"/>
      <c r="K36" s="19"/>
      <c r="L36" s="19"/>
      <c r="M36" s="19"/>
      <c r="N36" s="19"/>
      <c r="O36" s="19"/>
      <c r="P36" s="19"/>
      <c r="Q36" s="19">
        <v>57</v>
      </c>
      <c r="R36" s="5">
        <f t="shared" si="0"/>
        <v>1181</v>
      </c>
      <c r="S36" s="14" t="b">
        <f t="shared" si="1"/>
        <v>0</v>
      </c>
      <c r="T36" s="14" t="b">
        <f t="shared" si="2"/>
        <v>0</v>
      </c>
      <c r="U36" s="5" t="b">
        <f t="shared" si="3"/>
        <v>0</v>
      </c>
      <c r="V36" s="5" t="b">
        <f t="shared" si="4"/>
        <v>0</v>
      </c>
      <c r="W36" s="5" t="b">
        <f t="shared" si="5"/>
        <v>0</v>
      </c>
      <c r="X36" s="5" t="b">
        <f t="shared" si="6"/>
        <v>0</v>
      </c>
      <c r="Y36" s="5" t="b">
        <f t="shared" si="7"/>
        <v>0</v>
      </c>
      <c r="Z36" s="5" t="b">
        <f t="shared" si="8"/>
        <v>0</v>
      </c>
      <c r="AA36" s="5" t="str">
        <f t="shared" si="9"/>
        <v>20</v>
      </c>
      <c r="AB36" s="6" t="s">
        <v>43</v>
      </c>
      <c r="AC36" s="15">
        <f t="shared" si="10"/>
        <v>1201</v>
      </c>
      <c r="AD36" s="7"/>
      <c r="AE36" s="8"/>
    </row>
    <row r="37" spans="1:31" ht="18.75" customHeight="1" thickBot="1">
      <c r="A37" s="18">
        <v>20801</v>
      </c>
      <c r="B37" s="18" t="s">
        <v>159</v>
      </c>
      <c r="C37" s="18" t="s">
        <v>160</v>
      </c>
      <c r="D37" s="18" t="s">
        <v>161</v>
      </c>
      <c r="E37" s="18" t="s">
        <v>162</v>
      </c>
      <c r="F37" s="19">
        <v>20</v>
      </c>
      <c r="G37" s="19">
        <v>14</v>
      </c>
      <c r="H37" s="19">
        <v>29</v>
      </c>
      <c r="I37" s="19"/>
      <c r="J37" s="19"/>
      <c r="K37" s="19">
        <v>3</v>
      </c>
      <c r="L37" s="19"/>
      <c r="M37" s="19">
        <v>3</v>
      </c>
      <c r="N37" s="19"/>
      <c r="O37" s="19"/>
      <c r="P37" s="19"/>
      <c r="Q37" s="19">
        <v>41</v>
      </c>
      <c r="R37" s="5">
        <f t="shared" si="0"/>
        <v>1113</v>
      </c>
      <c r="S37" s="14" t="b">
        <f t="shared" si="1"/>
        <v>0</v>
      </c>
      <c r="T37" s="14" t="b">
        <f t="shared" si="2"/>
        <v>0</v>
      </c>
      <c r="U37" s="5" t="str">
        <f t="shared" si="3"/>
        <v>15</v>
      </c>
      <c r="V37" s="5" t="b">
        <f t="shared" si="4"/>
        <v>0</v>
      </c>
      <c r="W37" s="5" t="str">
        <f t="shared" si="5"/>
        <v>20</v>
      </c>
      <c r="X37" s="5" t="b">
        <f t="shared" si="6"/>
        <v>0</v>
      </c>
      <c r="Y37" s="5" t="b">
        <f t="shared" si="7"/>
        <v>0</v>
      </c>
      <c r="Z37" s="5" t="b">
        <f t="shared" si="8"/>
        <v>0</v>
      </c>
      <c r="AA37" s="5" t="str">
        <f t="shared" si="9"/>
        <v>10</v>
      </c>
      <c r="AB37" s="6" t="s">
        <v>43</v>
      </c>
      <c r="AC37" s="15">
        <f t="shared" si="10"/>
        <v>1158</v>
      </c>
      <c r="AD37" s="7"/>
      <c r="AE37" s="8"/>
    </row>
    <row r="38" spans="1:31" ht="18.75" customHeight="1" thickBot="1">
      <c r="A38" s="18">
        <v>21235</v>
      </c>
      <c r="B38" s="18" t="s">
        <v>169</v>
      </c>
      <c r="C38" s="18" t="s">
        <v>119</v>
      </c>
      <c r="D38" s="18" t="s">
        <v>164</v>
      </c>
      <c r="E38" s="18" t="s">
        <v>170</v>
      </c>
      <c r="F38" s="19">
        <v>27</v>
      </c>
      <c r="G38" s="19">
        <v>10</v>
      </c>
      <c r="H38" s="19">
        <v>20</v>
      </c>
      <c r="I38" s="19"/>
      <c r="J38" s="19">
        <v>6</v>
      </c>
      <c r="K38" s="19"/>
      <c r="L38" s="19"/>
      <c r="M38" s="19">
        <v>1</v>
      </c>
      <c r="N38" s="19"/>
      <c r="O38" s="19"/>
      <c r="P38" s="19">
        <v>67</v>
      </c>
      <c r="Q38" s="19">
        <v>41</v>
      </c>
      <c r="R38" s="5">
        <f t="shared" si="0"/>
        <v>1069</v>
      </c>
      <c r="S38" s="14" t="b">
        <f t="shared" si="1"/>
        <v>0</v>
      </c>
      <c r="T38" s="14" t="str">
        <f t="shared" si="2"/>
        <v>50</v>
      </c>
      <c r="U38" s="5" t="b">
        <f t="shared" si="3"/>
        <v>0</v>
      </c>
      <c r="V38" s="5" t="b">
        <f t="shared" si="4"/>
        <v>0</v>
      </c>
      <c r="W38" s="5" t="str">
        <f t="shared" si="5"/>
        <v>5</v>
      </c>
      <c r="X38" s="5" t="b">
        <f t="shared" si="6"/>
        <v>0</v>
      </c>
      <c r="Y38" s="5" t="b">
        <f t="shared" si="7"/>
        <v>0</v>
      </c>
      <c r="Z38" s="5" t="str">
        <f t="shared" si="8"/>
        <v>10</v>
      </c>
      <c r="AA38" s="5" t="str">
        <f t="shared" si="9"/>
        <v>10</v>
      </c>
      <c r="AB38" s="6" t="s">
        <v>43</v>
      </c>
      <c r="AC38" s="15">
        <f t="shared" si="10"/>
        <v>1144</v>
      </c>
      <c r="AD38" s="7"/>
      <c r="AE38" s="8"/>
    </row>
    <row r="39" spans="1:31" ht="18.75" customHeight="1" thickBot="1">
      <c r="A39" s="18">
        <v>20974</v>
      </c>
      <c r="B39" s="18" t="s">
        <v>113</v>
      </c>
      <c r="C39" s="18" t="s">
        <v>114</v>
      </c>
      <c r="D39" s="18" t="s">
        <v>73</v>
      </c>
      <c r="E39" s="18" t="s">
        <v>115</v>
      </c>
      <c r="F39" s="19">
        <v>28</v>
      </c>
      <c r="G39" s="19">
        <v>5</v>
      </c>
      <c r="H39" s="19">
        <v>29</v>
      </c>
      <c r="I39" s="19"/>
      <c r="J39" s="19"/>
      <c r="K39" s="19"/>
      <c r="L39" s="19"/>
      <c r="M39" s="19"/>
      <c r="N39" s="19"/>
      <c r="O39" s="19"/>
      <c r="P39" s="19"/>
      <c r="Q39" s="19">
        <v>41</v>
      </c>
      <c r="R39" s="5">
        <f t="shared" si="0"/>
        <v>1109</v>
      </c>
      <c r="S39" s="14" t="b">
        <f t="shared" si="1"/>
        <v>0</v>
      </c>
      <c r="T39" s="14" t="b">
        <f t="shared" si="2"/>
        <v>0</v>
      </c>
      <c r="U39" s="5" t="b">
        <f t="shared" si="3"/>
        <v>0</v>
      </c>
      <c r="V39" s="5" t="b">
        <f t="shared" si="4"/>
        <v>0</v>
      </c>
      <c r="W39" s="5" t="b">
        <f t="shared" si="5"/>
        <v>0</v>
      </c>
      <c r="X39" s="5" t="b">
        <f t="shared" si="6"/>
        <v>0</v>
      </c>
      <c r="Y39" s="5" t="b">
        <f t="shared" si="7"/>
        <v>0</v>
      </c>
      <c r="Z39" s="5" t="b">
        <f t="shared" si="8"/>
        <v>0</v>
      </c>
      <c r="AA39" s="5" t="str">
        <f t="shared" si="9"/>
        <v>10</v>
      </c>
      <c r="AB39" s="6" t="s">
        <v>43</v>
      </c>
      <c r="AC39" s="15">
        <f t="shared" si="10"/>
        <v>1119</v>
      </c>
      <c r="AD39" s="7"/>
      <c r="AE39" s="8"/>
    </row>
    <row r="40" spans="1:31" ht="18.75" customHeight="1" thickBot="1">
      <c r="A40" s="18">
        <v>21424</v>
      </c>
      <c r="B40" s="18" t="s">
        <v>249</v>
      </c>
      <c r="C40" s="18" t="s">
        <v>111</v>
      </c>
      <c r="D40" s="18" t="s">
        <v>186</v>
      </c>
      <c r="E40" s="18" t="s">
        <v>250</v>
      </c>
      <c r="F40" s="19">
        <v>4</v>
      </c>
      <c r="G40" s="19">
        <v>6</v>
      </c>
      <c r="H40" s="19">
        <v>29</v>
      </c>
      <c r="I40" s="19"/>
      <c r="J40" s="19"/>
      <c r="K40" s="19"/>
      <c r="L40" s="19"/>
      <c r="M40" s="19">
        <v>1</v>
      </c>
      <c r="N40" s="19"/>
      <c r="O40" s="19"/>
      <c r="P40" s="19"/>
      <c r="Q40" s="19">
        <v>27</v>
      </c>
      <c r="R40" s="5">
        <f t="shared" si="0"/>
        <v>585</v>
      </c>
      <c r="S40" s="14" t="b">
        <f t="shared" si="1"/>
        <v>0</v>
      </c>
      <c r="T40" s="14" t="b">
        <f t="shared" si="2"/>
        <v>0</v>
      </c>
      <c r="U40" s="5" t="b">
        <f t="shared" si="3"/>
        <v>0</v>
      </c>
      <c r="V40" s="5" t="b">
        <f t="shared" si="4"/>
        <v>0</v>
      </c>
      <c r="W40" s="5" t="str">
        <f t="shared" si="5"/>
        <v>5</v>
      </c>
      <c r="X40" s="5" t="b">
        <f t="shared" si="6"/>
        <v>0</v>
      </c>
      <c r="Y40" s="5" t="b">
        <f t="shared" si="7"/>
        <v>0</v>
      </c>
      <c r="Z40" s="5" t="b">
        <f t="shared" si="8"/>
        <v>0</v>
      </c>
      <c r="AA40" s="5" t="str">
        <f t="shared" si="9"/>
        <v>10</v>
      </c>
      <c r="AB40" s="6" t="s">
        <v>44</v>
      </c>
      <c r="AC40" s="15">
        <f t="shared" si="10"/>
        <v>600</v>
      </c>
      <c r="AD40" s="7"/>
      <c r="AE40" s="8"/>
    </row>
    <row r="41" spans="1:33" ht="18.75" customHeight="1" thickBot="1">
      <c r="A41" s="18">
        <v>21483</v>
      </c>
      <c r="B41" s="18" t="s">
        <v>278</v>
      </c>
      <c r="C41" s="18" t="s">
        <v>279</v>
      </c>
      <c r="D41" s="18" t="s">
        <v>141</v>
      </c>
      <c r="E41" s="18" t="s">
        <v>280</v>
      </c>
      <c r="F41" s="19">
        <v>9</v>
      </c>
      <c r="G41" s="19">
        <v>10</v>
      </c>
      <c r="H41" s="19">
        <v>18</v>
      </c>
      <c r="I41" s="19"/>
      <c r="J41" s="19"/>
      <c r="K41" s="19"/>
      <c r="L41" s="19"/>
      <c r="M41" s="19"/>
      <c r="N41" s="19"/>
      <c r="O41" s="19"/>
      <c r="P41" s="19"/>
      <c r="Q41" s="19">
        <v>64</v>
      </c>
      <c r="R41" s="5">
        <f aca="true" t="shared" si="11" ref="R41:R72">F41*17+G41*F41+H41*17</f>
        <v>549</v>
      </c>
      <c r="S41" s="14" t="b">
        <f aca="true" t="shared" si="12" ref="S41:S72">IF(I41=4,"30",IF(I41=5,"40",IF(I41=6,"50",IF(I41=7,"60",IF(I41=8,"70")))))</f>
        <v>0</v>
      </c>
      <c r="T41" s="14" t="b">
        <f aca="true" t="shared" si="13" ref="T41:T72">IF(J41=4,"30",IF(J41=5,"40",IF(J41=6,"50",IF(J41=7,"60",IF(J41=8,"70")))))</f>
        <v>0</v>
      </c>
      <c r="U41" s="5" t="b">
        <f aca="true" t="shared" si="14" ref="U41:U72">IF(K41=3,"15")</f>
        <v>0</v>
      </c>
      <c r="V41" s="5" t="b">
        <f aca="true" t="shared" si="15" ref="V41:V72">IF(L41=3,"15")</f>
        <v>0</v>
      </c>
      <c r="W41" s="5" t="b">
        <f aca="true" t="shared" si="16" ref="W41:W72">IF(M41=1,"5",IF(M41=2,"10",IF(M41=3,"20")))</f>
        <v>0</v>
      </c>
      <c r="X41" s="5" t="b">
        <f aca="true" t="shared" si="17" ref="X41:X72">IF(N41=1,"10",IF(N41=2,"20",IF(N41=3,"30",IF(N41=4,"40"))))</f>
        <v>0</v>
      </c>
      <c r="Y41" s="5" t="b">
        <f aca="true" t="shared" si="18" ref="Y41:Y72">IF(O41=1,"10",IF(O41=2,"20",IF(O41=3,"30",IF(O41=4,"40"))))</f>
        <v>0</v>
      </c>
      <c r="Z41" s="5" t="b">
        <f>IF(P41&gt;=50,"17")</f>
        <v>0</v>
      </c>
      <c r="AA41" s="5" t="str">
        <f aca="true" t="shared" si="19" ref="AA41:AA72">IF(Q41&gt;=50,"20",IF(Q41&lt;=49,"10"))</f>
        <v>20</v>
      </c>
      <c r="AB41" s="6" t="s">
        <v>43</v>
      </c>
      <c r="AC41" s="15">
        <f aca="true" t="shared" si="20" ref="AC41:AC72">R41+S41+T41+U41+V41+W41+X41+Y41+Z41+AA41</f>
        <v>569</v>
      </c>
      <c r="AD41" s="7"/>
      <c r="AE41" s="8"/>
      <c r="AG41" t="s">
        <v>283</v>
      </c>
    </row>
    <row r="42" spans="1:31" ht="18.75" customHeight="1" thickBot="1">
      <c r="A42" s="18">
        <v>20804</v>
      </c>
      <c r="B42" s="18" t="s">
        <v>134</v>
      </c>
      <c r="C42" s="18" t="s">
        <v>135</v>
      </c>
      <c r="D42" s="18" t="s">
        <v>65</v>
      </c>
      <c r="E42" s="18" t="s">
        <v>136</v>
      </c>
      <c r="F42" s="19"/>
      <c r="G42" s="19"/>
      <c r="H42" s="19">
        <v>29</v>
      </c>
      <c r="I42" s="19"/>
      <c r="J42" s="19">
        <v>4</v>
      </c>
      <c r="K42" s="19"/>
      <c r="L42" s="19"/>
      <c r="M42" s="19">
        <v>2</v>
      </c>
      <c r="N42" s="19"/>
      <c r="O42" s="19"/>
      <c r="P42" s="19"/>
      <c r="Q42" s="19">
        <v>42</v>
      </c>
      <c r="R42" s="5">
        <f t="shared" si="11"/>
        <v>493</v>
      </c>
      <c r="S42" s="14" t="b">
        <f t="shared" si="12"/>
        <v>0</v>
      </c>
      <c r="T42" s="14" t="str">
        <f t="shared" si="13"/>
        <v>30</v>
      </c>
      <c r="U42" s="5" t="b">
        <f t="shared" si="14"/>
        <v>0</v>
      </c>
      <c r="V42" s="5" t="b">
        <f t="shared" si="15"/>
        <v>0</v>
      </c>
      <c r="W42" s="5" t="str">
        <f t="shared" si="16"/>
        <v>10</v>
      </c>
      <c r="X42" s="5" t="b">
        <f t="shared" si="17"/>
        <v>0</v>
      </c>
      <c r="Y42" s="5" t="b">
        <f t="shared" si="18"/>
        <v>0</v>
      </c>
      <c r="Z42" s="5" t="b">
        <f aca="true" t="shared" si="21" ref="Z42:Z52">IF(P42&gt;=50,"10")</f>
        <v>0</v>
      </c>
      <c r="AA42" s="5" t="str">
        <f t="shared" si="19"/>
        <v>10</v>
      </c>
      <c r="AB42" s="6" t="s">
        <v>43</v>
      </c>
      <c r="AC42" s="15">
        <f t="shared" si="20"/>
        <v>543</v>
      </c>
      <c r="AD42" s="7"/>
      <c r="AE42" s="8"/>
    </row>
    <row r="43" spans="1:31" ht="18.75" customHeight="1" thickBot="1">
      <c r="A43" s="18">
        <v>20888</v>
      </c>
      <c r="B43" s="18" t="s">
        <v>146</v>
      </c>
      <c r="C43" s="18" t="s">
        <v>147</v>
      </c>
      <c r="D43" s="18" t="s">
        <v>148</v>
      </c>
      <c r="E43" s="18" t="s">
        <v>149</v>
      </c>
      <c r="F43" s="19"/>
      <c r="G43" s="19"/>
      <c r="H43" s="19">
        <v>28</v>
      </c>
      <c r="I43" s="19"/>
      <c r="J43" s="19"/>
      <c r="K43" s="19">
        <v>3</v>
      </c>
      <c r="L43" s="19"/>
      <c r="M43" s="19">
        <v>3</v>
      </c>
      <c r="N43" s="19"/>
      <c r="O43" s="19"/>
      <c r="P43" s="19">
        <v>90</v>
      </c>
      <c r="Q43" s="19">
        <v>40</v>
      </c>
      <c r="R43" s="5">
        <f t="shared" si="11"/>
        <v>476</v>
      </c>
      <c r="S43" s="14" t="b">
        <f t="shared" si="12"/>
        <v>0</v>
      </c>
      <c r="T43" s="14" t="b">
        <f t="shared" si="13"/>
        <v>0</v>
      </c>
      <c r="U43" s="5" t="str">
        <f t="shared" si="14"/>
        <v>15</v>
      </c>
      <c r="V43" s="5" t="b">
        <f t="shared" si="15"/>
        <v>0</v>
      </c>
      <c r="W43" s="5" t="str">
        <f t="shared" si="16"/>
        <v>20</v>
      </c>
      <c r="X43" s="5" t="b">
        <f t="shared" si="17"/>
        <v>0</v>
      </c>
      <c r="Y43" s="5" t="b">
        <f t="shared" si="18"/>
        <v>0</v>
      </c>
      <c r="Z43" s="5" t="str">
        <f t="shared" si="21"/>
        <v>10</v>
      </c>
      <c r="AA43" s="5" t="str">
        <f t="shared" si="19"/>
        <v>10</v>
      </c>
      <c r="AB43" s="6" t="s">
        <v>43</v>
      </c>
      <c r="AC43" s="15">
        <f t="shared" si="20"/>
        <v>531</v>
      </c>
      <c r="AD43" s="7"/>
      <c r="AE43" s="8"/>
    </row>
    <row r="44" spans="1:30" ht="18.75" customHeight="1" thickBot="1">
      <c r="A44" s="18">
        <v>20872</v>
      </c>
      <c r="B44" s="18" t="s">
        <v>156</v>
      </c>
      <c r="C44" s="18" t="s">
        <v>157</v>
      </c>
      <c r="D44" s="18" t="s">
        <v>128</v>
      </c>
      <c r="E44" s="18" t="s">
        <v>158</v>
      </c>
      <c r="F44" s="19"/>
      <c r="G44" s="19"/>
      <c r="H44" s="19">
        <v>19</v>
      </c>
      <c r="I44" s="19"/>
      <c r="J44" s="19"/>
      <c r="K44" s="19"/>
      <c r="L44" s="19"/>
      <c r="M44" s="19">
        <v>1</v>
      </c>
      <c r="N44" s="19"/>
      <c r="O44" s="19"/>
      <c r="P44" s="19"/>
      <c r="Q44" s="19">
        <v>70</v>
      </c>
      <c r="R44" s="5">
        <f t="shared" si="11"/>
        <v>323</v>
      </c>
      <c r="S44" s="14" t="b">
        <f t="shared" si="12"/>
        <v>0</v>
      </c>
      <c r="T44" s="14" t="b">
        <f t="shared" si="13"/>
        <v>0</v>
      </c>
      <c r="U44" s="5" t="b">
        <f t="shared" si="14"/>
        <v>0</v>
      </c>
      <c r="V44" s="5" t="b">
        <f t="shared" si="15"/>
        <v>0</v>
      </c>
      <c r="W44" s="5" t="str">
        <f t="shared" si="16"/>
        <v>5</v>
      </c>
      <c r="X44" s="5" t="b">
        <f t="shared" si="17"/>
        <v>0</v>
      </c>
      <c r="Y44" s="5" t="b">
        <f t="shared" si="18"/>
        <v>0</v>
      </c>
      <c r="Z44" s="5" t="b">
        <f t="shared" si="21"/>
        <v>0</v>
      </c>
      <c r="AA44" s="5" t="str">
        <f t="shared" si="19"/>
        <v>20</v>
      </c>
      <c r="AB44" s="6" t="s">
        <v>44</v>
      </c>
      <c r="AC44" s="15">
        <f t="shared" si="20"/>
        <v>348</v>
      </c>
      <c r="AD44" s="7"/>
    </row>
    <row r="45" spans="1:31" ht="18.75" customHeight="1" thickBot="1">
      <c r="A45" s="18">
        <v>21047</v>
      </c>
      <c r="B45" s="18" t="s">
        <v>97</v>
      </c>
      <c r="C45" s="18" t="s">
        <v>80</v>
      </c>
      <c r="D45" s="18" t="s">
        <v>65</v>
      </c>
      <c r="E45" s="18" t="s">
        <v>98</v>
      </c>
      <c r="F45" s="19"/>
      <c r="G45" s="19"/>
      <c r="H45" s="19">
        <v>10</v>
      </c>
      <c r="I45" s="19"/>
      <c r="J45" s="19">
        <v>4</v>
      </c>
      <c r="K45" s="19"/>
      <c r="L45" s="19"/>
      <c r="M45" s="19">
        <v>2</v>
      </c>
      <c r="N45" s="19"/>
      <c r="O45" s="19"/>
      <c r="P45" s="19"/>
      <c r="Q45" s="19">
        <v>44</v>
      </c>
      <c r="R45" s="5">
        <f t="shared" si="11"/>
        <v>170</v>
      </c>
      <c r="S45" s="14" t="b">
        <f t="shared" si="12"/>
        <v>0</v>
      </c>
      <c r="T45" s="14" t="str">
        <f t="shared" si="13"/>
        <v>30</v>
      </c>
      <c r="U45" s="5" t="b">
        <f t="shared" si="14"/>
        <v>0</v>
      </c>
      <c r="V45" s="5" t="b">
        <f t="shared" si="15"/>
        <v>0</v>
      </c>
      <c r="W45" s="5" t="str">
        <f t="shared" si="16"/>
        <v>10</v>
      </c>
      <c r="X45" s="5" t="b">
        <f t="shared" si="17"/>
        <v>0</v>
      </c>
      <c r="Y45" s="5" t="b">
        <f t="shared" si="18"/>
        <v>0</v>
      </c>
      <c r="Z45" s="5" t="b">
        <f t="shared" si="21"/>
        <v>0</v>
      </c>
      <c r="AA45" s="5" t="str">
        <f t="shared" si="19"/>
        <v>10</v>
      </c>
      <c r="AB45" s="6" t="s">
        <v>43</v>
      </c>
      <c r="AC45" s="15">
        <f t="shared" si="20"/>
        <v>220</v>
      </c>
      <c r="AD45" s="7"/>
      <c r="AE45" s="8"/>
    </row>
    <row r="46" spans="1:31" ht="18.75" customHeight="1" thickBot="1">
      <c r="A46" s="18">
        <v>21618</v>
      </c>
      <c r="B46" s="18" t="s">
        <v>306</v>
      </c>
      <c r="C46" s="18" t="s">
        <v>80</v>
      </c>
      <c r="D46" s="18" t="s">
        <v>203</v>
      </c>
      <c r="E46" s="18" t="s">
        <v>307</v>
      </c>
      <c r="F46" s="19"/>
      <c r="G46" s="19"/>
      <c r="H46" s="19">
        <v>10</v>
      </c>
      <c r="I46" s="19">
        <v>4</v>
      </c>
      <c r="J46" s="19"/>
      <c r="K46" s="19"/>
      <c r="L46" s="19"/>
      <c r="M46" s="19"/>
      <c r="N46" s="19"/>
      <c r="O46" s="19"/>
      <c r="P46" s="19"/>
      <c r="Q46" s="19">
        <v>59</v>
      </c>
      <c r="R46" s="5">
        <f t="shared" si="11"/>
        <v>170</v>
      </c>
      <c r="S46" s="14" t="str">
        <f t="shared" si="12"/>
        <v>30</v>
      </c>
      <c r="T46" s="14" t="b">
        <f t="shared" si="13"/>
        <v>0</v>
      </c>
      <c r="U46" s="5" t="b">
        <f t="shared" si="14"/>
        <v>0</v>
      </c>
      <c r="V46" s="5" t="b">
        <f t="shared" si="15"/>
        <v>0</v>
      </c>
      <c r="W46" s="5" t="b">
        <f t="shared" si="16"/>
        <v>0</v>
      </c>
      <c r="X46" s="5" t="b">
        <f t="shared" si="17"/>
        <v>0</v>
      </c>
      <c r="Y46" s="5" t="b">
        <f t="shared" si="18"/>
        <v>0</v>
      </c>
      <c r="Z46" s="5" t="b">
        <f t="shared" si="21"/>
        <v>0</v>
      </c>
      <c r="AA46" s="5" t="str">
        <f t="shared" si="19"/>
        <v>20</v>
      </c>
      <c r="AB46" s="6" t="s">
        <v>130</v>
      </c>
      <c r="AC46" s="15">
        <f t="shared" si="20"/>
        <v>220</v>
      </c>
      <c r="AD46" s="7"/>
      <c r="AE46" s="8"/>
    </row>
    <row r="47" spans="1:31" ht="18.75" customHeight="1" thickBot="1">
      <c r="A47" s="18">
        <v>21340</v>
      </c>
      <c r="B47" s="18" t="s">
        <v>134</v>
      </c>
      <c r="C47" s="18" t="s">
        <v>230</v>
      </c>
      <c r="D47" s="18" t="s">
        <v>231</v>
      </c>
      <c r="E47" s="18" t="s">
        <v>232</v>
      </c>
      <c r="F47" s="19"/>
      <c r="G47" s="19"/>
      <c r="H47" s="19">
        <v>10</v>
      </c>
      <c r="I47" s="19"/>
      <c r="J47" s="19">
        <v>4</v>
      </c>
      <c r="K47" s="19"/>
      <c r="L47" s="19"/>
      <c r="M47" s="19"/>
      <c r="N47" s="19"/>
      <c r="O47" s="19"/>
      <c r="P47" s="19"/>
      <c r="Q47" s="19">
        <v>29</v>
      </c>
      <c r="R47" s="5">
        <f t="shared" si="11"/>
        <v>170</v>
      </c>
      <c r="S47" s="14" t="b">
        <f t="shared" si="12"/>
        <v>0</v>
      </c>
      <c r="T47" s="14" t="str">
        <f t="shared" si="13"/>
        <v>30</v>
      </c>
      <c r="U47" s="5" t="b">
        <f t="shared" si="14"/>
        <v>0</v>
      </c>
      <c r="V47" s="5" t="b">
        <f t="shared" si="15"/>
        <v>0</v>
      </c>
      <c r="W47" s="5" t="b">
        <f t="shared" si="16"/>
        <v>0</v>
      </c>
      <c r="X47" s="5" t="b">
        <f t="shared" si="17"/>
        <v>0</v>
      </c>
      <c r="Y47" s="5" t="b">
        <f t="shared" si="18"/>
        <v>0</v>
      </c>
      <c r="Z47" s="5" t="b">
        <f t="shared" si="21"/>
        <v>0</v>
      </c>
      <c r="AA47" s="5" t="str">
        <f t="shared" si="19"/>
        <v>10</v>
      </c>
      <c r="AB47" s="6" t="s">
        <v>43</v>
      </c>
      <c r="AC47" s="15">
        <f t="shared" si="20"/>
        <v>210</v>
      </c>
      <c r="AD47" s="7"/>
      <c r="AE47" s="8"/>
    </row>
    <row r="48" spans="1:31" ht="18.75" customHeight="1" thickBot="1">
      <c r="A48" s="18">
        <v>21692</v>
      </c>
      <c r="B48" s="18" t="s">
        <v>329</v>
      </c>
      <c r="C48" s="18" t="s">
        <v>140</v>
      </c>
      <c r="D48" s="18" t="s">
        <v>330</v>
      </c>
      <c r="E48" s="18" t="s">
        <v>331</v>
      </c>
      <c r="F48" s="19"/>
      <c r="G48" s="19"/>
      <c r="H48" s="19">
        <v>9</v>
      </c>
      <c r="I48" s="19"/>
      <c r="J48" s="19">
        <v>4</v>
      </c>
      <c r="K48" s="19"/>
      <c r="L48" s="19"/>
      <c r="M48" s="19">
        <v>1</v>
      </c>
      <c r="N48" s="19"/>
      <c r="O48" s="19"/>
      <c r="P48" s="19"/>
      <c r="Q48" s="19">
        <v>36</v>
      </c>
      <c r="R48" s="5">
        <f t="shared" si="11"/>
        <v>153</v>
      </c>
      <c r="S48" s="14" t="b">
        <f t="shared" si="12"/>
        <v>0</v>
      </c>
      <c r="T48" s="14" t="str">
        <f t="shared" si="13"/>
        <v>30</v>
      </c>
      <c r="U48" s="5" t="b">
        <f t="shared" si="14"/>
        <v>0</v>
      </c>
      <c r="V48" s="5" t="b">
        <f t="shared" si="15"/>
        <v>0</v>
      </c>
      <c r="W48" s="5" t="str">
        <f t="shared" si="16"/>
        <v>5</v>
      </c>
      <c r="X48" s="5" t="b">
        <f t="shared" si="17"/>
        <v>0</v>
      </c>
      <c r="Y48" s="5" t="b">
        <f t="shared" si="18"/>
        <v>0</v>
      </c>
      <c r="Z48" s="5" t="b">
        <f t="shared" si="21"/>
        <v>0</v>
      </c>
      <c r="AA48" s="5" t="str">
        <f t="shared" si="19"/>
        <v>10</v>
      </c>
      <c r="AB48" s="6" t="s">
        <v>43</v>
      </c>
      <c r="AC48" s="15">
        <f t="shared" si="20"/>
        <v>198</v>
      </c>
      <c r="AD48" s="7"/>
      <c r="AE48" s="8"/>
    </row>
    <row r="49" spans="1:31" ht="18.75" customHeight="1" thickBot="1">
      <c r="A49" s="18">
        <v>21405</v>
      </c>
      <c r="B49" s="18" t="s">
        <v>106</v>
      </c>
      <c r="C49" s="18" t="s">
        <v>119</v>
      </c>
      <c r="D49" s="18" t="s">
        <v>73</v>
      </c>
      <c r="E49" s="18" t="s">
        <v>259</v>
      </c>
      <c r="F49" s="19"/>
      <c r="G49" s="19"/>
      <c r="H49" s="19"/>
      <c r="I49" s="19">
        <v>4</v>
      </c>
      <c r="J49" s="19"/>
      <c r="K49" s="19"/>
      <c r="L49" s="19"/>
      <c r="M49" s="19">
        <v>3</v>
      </c>
      <c r="N49" s="19">
        <v>4</v>
      </c>
      <c r="O49" s="19"/>
      <c r="P49" s="19"/>
      <c r="Q49" s="19">
        <v>47</v>
      </c>
      <c r="R49" s="5">
        <f t="shared" si="11"/>
        <v>0</v>
      </c>
      <c r="S49" s="14" t="str">
        <f t="shared" si="12"/>
        <v>30</v>
      </c>
      <c r="T49" s="14" t="b">
        <f t="shared" si="13"/>
        <v>0</v>
      </c>
      <c r="U49" s="5" t="b">
        <f t="shared" si="14"/>
        <v>0</v>
      </c>
      <c r="V49" s="5" t="b">
        <f t="shared" si="15"/>
        <v>0</v>
      </c>
      <c r="W49" s="5" t="str">
        <f t="shared" si="16"/>
        <v>20</v>
      </c>
      <c r="X49" s="5" t="str">
        <f t="shared" si="17"/>
        <v>40</v>
      </c>
      <c r="Y49" s="5" t="b">
        <f t="shared" si="18"/>
        <v>0</v>
      </c>
      <c r="Z49" s="5" t="b">
        <f t="shared" si="21"/>
        <v>0</v>
      </c>
      <c r="AA49" s="5" t="str">
        <f t="shared" si="19"/>
        <v>10</v>
      </c>
      <c r="AB49" s="6" t="s">
        <v>43</v>
      </c>
      <c r="AC49" s="15">
        <f t="shared" si="20"/>
        <v>100</v>
      </c>
      <c r="AD49" s="7"/>
      <c r="AE49" s="8"/>
    </row>
    <row r="50" spans="1:31" ht="18.75" customHeight="1" thickBot="1">
      <c r="A50" s="18">
        <v>21087</v>
      </c>
      <c r="B50" s="18" t="s">
        <v>197</v>
      </c>
      <c r="C50" s="18" t="s">
        <v>198</v>
      </c>
      <c r="D50" s="18" t="s">
        <v>65</v>
      </c>
      <c r="E50" s="18" t="s">
        <v>199</v>
      </c>
      <c r="F50" s="19"/>
      <c r="G50" s="19"/>
      <c r="H50" s="19"/>
      <c r="I50" s="19">
        <v>4</v>
      </c>
      <c r="J50" s="19"/>
      <c r="K50" s="19"/>
      <c r="L50" s="19"/>
      <c r="M50" s="19">
        <v>2</v>
      </c>
      <c r="N50" s="19">
        <v>2</v>
      </c>
      <c r="O50" s="19"/>
      <c r="P50" s="19"/>
      <c r="Q50" s="19">
        <v>34</v>
      </c>
      <c r="R50" s="5">
        <f t="shared" si="11"/>
        <v>0</v>
      </c>
      <c r="S50" s="14" t="str">
        <f t="shared" si="12"/>
        <v>30</v>
      </c>
      <c r="T50" s="14" t="b">
        <f t="shared" si="13"/>
        <v>0</v>
      </c>
      <c r="U50" s="5" t="b">
        <f t="shared" si="14"/>
        <v>0</v>
      </c>
      <c r="V50" s="5" t="b">
        <f t="shared" si="15"/>
        <v>0</v>
      </c>
      <c r="W50" s="5" t="str">
        <f t="shared" si="16"/>
        <v>10</v>
      </c>
      <c r="X50" s="5" t="str">
        <f t="shared" si="17"/>
        <v>20</v>
      </c>
      <c r="Y50" s="5" t="b">
        <f t="shared" si="18"/>
        <v>0</v>
      </c>
      <c r="Z50" s="5" t="b">
        <f t="shared" si="21"/>
        <v>0</v>
      </c>
      <c r="AA50" s="5" t="str">
        <f t="shared" si="19"/>
        <v>10</v>
      </c>
      <c r="AB50" s="6" t="s">
        <v>43</v>
      </c>
      <c r="AC50" s="15">
        <f t="shared" si="20"/>
        <v>70</v>
      </c>
      <c r="AD50" s="7"/>
      <c r="AE50" s="8"/>
    </row>
    <row r="51" spans="1:31" ht="18.75" customHeight="1" thickBot="1">
      <c r="A51" s="18">
        <v>21783</v>
      </c>
      <c r="B51" s="18" t="s">
        <v>353</v>
      </c>
      <c r="C51" s="18" t="s">
        <v>72</v>
      </c>
      <c r="D51" s="18" t="s">
        <v>77</v>
      </c>
      <c r="E51" s="18" t="s">
        <v>354</v>
      </c>
      <c r="F51" s="19"/>
      <c r="G51" s="19"/>
      <c r="H51" s="19"/>
      <c r="I51" s="19"/>
      <c r="J51" s="19">
        <v>5</v>
      </c>
      <c r="K51" s="19"/>
      <c r="L51" s="19"/>
      <c r="M51" s="19">
        <v>1</v>
      </c>
      <c r="N51" s="19"/>
      <c r="O51" s="19"/>
      <c r="P51" s="19"/>
      <c r="Q51" s="19">
        <v>50</v>
      </c>
      <c r="R51" s="5">
        <f t="shared" si="11"/>
        <v>0</v>
      </c>
      <c r="S51" s="14" t="b">
        <f t="shared" si="12"/>
        <v>0</v>
      </c>
      <c r="T51" s="14" t="str">
        <f t="shared" si="13"/>
        <v>40</v>
      </c>
      <c r="U51" s="5" t="b">
        <f t="shared" si="14"/>
        <v>0</v>
      </c>
      <c r="V51" s="5" t="b">
        <f t="shared" si="15"/>
        <v>0</v>
      </c>
      <c r="W51" s="5" t="str">
        <f t="shared" si="16"/>
        <v>5</v>
      </c>
      <c r="X51" s="5" t="b">
        <f t="shared" si="17"/>
        <v>0</v>
      </c>
      <c r="Y51" s="5" t="b">
        <f t="shared" si="18"/>
        <v>0</v>
      </c>
      <c r="Z51" s="5" t="b">
        <f t="shared" si="21"/>
        <v>0</v>
      </c>
      <c r="AA51" s="5" t="str">
        <f t="shared" si="19"/>
        <v>20</v>
      </c>
      <c r="AB51" s="6" t="s">
        <v>43</v>
      </c>
      <c r="AC51" s="15">
        <f t="shared" si="20"/>
        <v>65</v>
      </c>
      <c r="AD51" s="7"/>
      <c r="AE51" s="8"/>
    </row>
    <row r="52" spans="1:31" ht="18.75" customHeight="1" thickBot="1">
      <c r="A52" s="18">
        <v>21130</v>
      </c>
      <c r="B52" s="18" t="s">
        <v>205</v>
      </c>
      <c r="C52" s="18" t="s">
        <v>206</v>
      </c>
      <c r="D52" s="18" t="s">
        <v>207</v>
      </c>
      <c r="E52" s="18" t="s">
        <v>208</v>
      </c>
      <c r="F52" s="19"/>
      <c r="G52" s="19"/>
      <c r="H52" s="19"/>
      <c r="I52" s="19">
        <v>4</v>
      </c>
      <c r="J52" s="19"/>
      <c r="K52" s="19"/>
      <c r="L52" s="19"/>
      <c r="M52" s="19">
        <v>2</v>
      </c>
      <c r="N52" s="19"/>
      <c r="O52" s="19"/>
      <c r="P52" s="19"/>
      <c r="Q52" s="19">
        <v>32</v>
      </c>
      <c r="R52" s="5">
        <f t="shared" si="11"/>
        <v>0</v>
      </c>
      <c r="S52" s="14" t="str">
        <f t="shared" si="12"/>
        <v>30</v>
      </c>
      <c r="T52" s="14" t="b">
        <f t="shared" si="13"/>
        <v>0</v>
      </c>
      <c r="U52" s="5" t="b">
        <f t="shared" si="14"/>
        <v>0</v>
      </c>
      <c r="V52" s="5" t="b">
        <f t="shared" si="15"/>
        <v>0</v>
      </c>
      <c r="W52" s="5" t="str">
        <f t="shared" si="16"/>
        <v>10</v>
      </c>
      <c r="X52" s="5" t="b">
        <f t="shared" si="17"/>
        <v>0</v>
      </c>
      <c r="Y52" s="5" t="b">
        <f t="shared" si="18"/>
        <v>0</v>
      </c>
      <c r="Z52" s="5" t="b">
        <f t="shared" si="21"/>
        <v>0</v>
      </c>
      <c r="AA52" s="5" t="str">
        <f t="shared" si="19"/>
        <v>10</v>
      </c>
      <c r="AB52" s="6" t="s">
        <v>130</v>
      </c>
      <c r="AC52" s="15">
        <f t="shared" si="20"/>
        <v>50</v>
      </c>
      <c r="AD52" s="7"/>
      <c r="AE52" s="8"/>
    </row>
    <row r="53" spans="1:31" ht="18.75" customHeight="1" thickBot="1">
      <c r="A53" s="18">
        <v>21514</v>
      </c>
      <c r="B53" s="18" t="s">
        <v>254</v>
      </c>
      <c r="C53" s="18" t="s">
        <v>63</v>
      </c>
      <c r="D53" s="18" t="s">
        <v>203</v>
      </c>
      <c r="E53" s="18" t="s">
        <v>255</v>
      </c>
      <c r="F53" s="19"/>
      <c r="G53" s="19"/>
      <c r="H53" s="19"/>
      <c r="I53" s="19">
        <v>4</v>
      </c>
      <c r="J53" s="19"/>
      <c r="K53" s="19"/>
      <c r="L53" s="19"/>
      <c r="M53" s="19"/>
      <c r="N53" s="19"/>
      <c r="O53" s="19"/>
      <c r="P53" s="19"/>
      <c r="Q53" s="19">
        <v>59</v>
      </c>
      <c r="R53" s="5">
        <f t="shared" si="11"/>
        <v>0</v>
      </c>
      <c r="S53" s="14" t="str">
        <f t="shared" si="12"/>
        <v>30</v>
      </c>
      <c r="T53" s="14" t="b">
        <f t="shared" si="13"/>
        <v>0</v>
      </c>
      <c r="U53" s="5" t="b">
        <f t="shared" si="14"/>
        <v>0</v>
      </c>
      <c r="V53" s="5" t="b">
        <f t="shared" si="15"/>
        <v>0</v>
      </c>
      <c r="W53" s="5" t="b">
        <f t="shared" si="16"/>
        <v>0</v>
      </c>
      <c r="X53" s="5" t="b">
        <f t="shared" si="17"/>
        <v>0</v>
      </c>
      <c r="Y53" s="5" t="b">
        <f t="shared" si="18"/>
        <v>0</v>
      </c>
      <c r="Z53" s="5" t="b">
        <f>IF(P53&gt;=70,"17")</f>
        <v>0</v>
      </c>
      <c r="AA53" s="5" t="str">
        <f t="shared" si="19"/>
        <v>20</v>
      </c>
      <c r="AB53" s="6" t="s">
        <v>109</v>
      </c>
      <c r="AC53" s="15">
        <f t="shared" si="20"/>
        <v>50</v>
      </c>
      <c r="AD53" s="7"/>
      <c r="AE53" s="8"/>
    </row>
    <row r="54" spans="1:31" ht="18.75" customHeight="1" thickBot="1">
      <c r="A54" s="18">
        <v>21762</v>
      </c>
      <c r="B54" s="18" t="s">
        <v>341</v>
      </c>
      <c r="C54" s="18" t="s">
        <v>342</v>
      </c>
      <c r="D54" s="18" t="s">
        <v>65</v>
      </c>
      <c r="E54" s="18" t="s">
        <v>343</v>
      </c>
      <c r="F54" s="19"/>
      <c r="G54" s="19"/>
      <c r="H54" s="19"/>
      <c r="I54" s="19"/>
      <c r="J54" s="19">
        <v>4</v>
      </c>
      <c r="K54" s="19"/>
      <c r="L54" s="19"/>
      <c r="M54" s="19"/>
      <c r="N54" s="19"/>
      <c r="O54" s="19"/>
      <c r="P54" s="19"/>
      <c r="Q54" s="19">
        <v>50</v>
      </c>
      <c r="R54" s="5">
        <f t="shared" si="11"/>
        <v>0</v>
      </c>
      <c r="S54" s="14" t="b">
        <f t="shared" si="12"/>
        <v>0</v>
      </c>
      <c r="T54" s="14" t="str">
        <f t="shared" si="13"/>
        <v>30</v>
      </c>
      <c r="U54" s="5" t="b">
        <f t="shared" si="14"/>
        <v>0</v>
      </c>
      <c r="V54" s="5" t="b">
        <f t="shared" si="15"/>
        <v>0</v>
      </c>
      <c r="W54" s="5" t="b">
        <f t="shared" si="16"/>
        <v>0</v>
      </c>
      <c r="X54" s="5" t="b">
        <f t="shared" si="17"/>
        <v>0</v>
      </c>
      <c r="Y54" s="5" t="b">
        <f t="shared" si="18"/>
        <v>0</v>
      </c>
      <c r="Z54" s="5" t="b">
        <f aca="true" t="shared" si="22" ref="Z54:Z78">IF(P54&gt;=50,"10")</f>
        <v>0</v>
      </c>
      <c r="AA54" s="5" t="str">
        <f t="shared" si="19"/>
        <v>20</v>
      </c>
      <c r="AB54" s="6" t="s">
        <v>43</v>
      </c>
      <c r="AC54" s="15">
        <f t="shared" si="20"/>
        <v>50</v>
      </c>
      <c r="AD54" s="7"/>
      <c r="AE54" s="8"/>
    </row>
    <row r="55" spans="1:31" ht="18.75" customHeight="1" thickBot="1">
      <c r="A55" s="18">
        <v>20973</v>
      </c>
      <c r="B55" s="18" t="s">
        <v>116</v>
      </c>
      <c r="C55" s="18" t="s">
        <v>63</v>
      </c>
      <c r="D55" s="18" t="s">
        <v>95</v>
      </c>
      <c r="E55" s="18" t="s">
        <v>117</v>
      </c>
      <c r="F55" s="19"/>
      <c r="G55" s="19"/>
      <c r="H55" s="19"/>
      <c r="I55" s="19"/>
      <c r="J55" s="19"/>
      <c r="K55" s="19">
        <v>3</v>
      </c>
      <c r="L55" s="19"/>
      <c r="M55" s="19"/>
      <c r="N55" s="19">
        <v>2</v>
      </c>
      <c r="O55" s="19"/>
      <c r="P55" s="19"/>
      <c r="Q55" s="19">
        <v>35</v>
      </c>
      <c r="R55" s="5">
        <f t="shared" si="11"/>
        <v>0</v>
      </c>
      <c r="S55" s="14" t="b">
        <f t="shared" si="12"/>
        <v>0</v>
      </c>
      <c r="T55" s="14" t="b">
        <f t="shared" si="13"/>
        <v>0</v>
      </c>
      <c r="U55" s="5" t="str">
        <f t="shared" si="14"/>
        <v>15</v>
      </c>
      <c r="V55" s="5" t="b">
        <f t="shared" si="15"/>
        <v>0</v>
      </c>
      <c r="W55" s="5" t="b">
        <f t="shared" si="16"/>
        <v>0</v>
      </c>
      <c r="X55" s="5" t="str">
        <f t="shared" si="17"/>
        <v>20</v>
      </c>
      <c r="Y55" s="5" t="b">
        <f t="shared" si="18"/>
        <v>0</v>
      </c>
      <c r="Z55" s="5" t="b">
        <f t="shared" si="22"/>
        <v>0</v>
      </c>
      <c r="AA55" s="5" t="str">
        <f t="shared" si="19"/>
        <v>10</v>
      </c>
      <c r="AB55" s="6" t="s">
        <v>43</v>
      </c>
      <c r="AC55" s="15">
        <f t="shared" si="20"/>
        <v>45</v>
      </c>
      <c r="AD55" s="7"/>
      <c r="AE55" s="8"/>
    </row>
    <row r="56" spans="1:30" ht="18.75" customHeight="1" thickBot="1">
      <c r="A56" s="18">
        <v>21242</v>
      </c>
      <c r="B56" s="18" t="s">
        <v>291</v>
      </c>
      <c r="C56" s="18" t="s">
        <v>114</v>
      </c>
      <c r="D56" s="18" t="s">
        <v>164</v>
      </c>
      <c r="E56" s="18" t="s">
        <v>216</v>
      </c>
      <c r="F56" s="19"/>
      <c r="G56" s="19"/>
      <c r="H56" s="19"/>
      <c r="I56" s="19"/>
      <c r="J56" s="19"/>
      <c r="K56" s="19">
        <v>3</v>
      </c>
      <c r="L56" s="19"/>
      <c r="M56" s="19">
        <v>3</v>
      </c>
      <c r="N56" s="19"/>
      <c r="O56" s="19"/>
      <c r="P56" s="19"/>
      <c r="Q56" s="19">
        <v>44</v>
      </c>
      <c r="R56" s="5">
        <f t="shared" si="11"/>
        <v>0</v>
      </c>
      <c r="S56" s="14" t="b">
        <f t="shared" si="12"/>
        <v>0</v>
      </c>
      <c r="T56" s="14" t="b">
        <f t="shared" si="13"/>
        <v>0</v>
      </c>
      <c r="U56" s="5" t="str">
        <f t="shared" si="14"/>
        <v>15</v>
      </c>
      <c r="V56" s="5" t="b">
        <f t="shared" si="15"/>
        <v>0</v>
      </c>
      <c r="W56" s="5" t="str">
        <f t="shared" si="16"/>
        <v>20</v>
      </c>
      <c r="X56" s="5" t="b">
        <f t="shared" si="17"/>
        <v>0</v>
      </c>
      <c r="Y56" s="5" t="b">
        <f t="shared" si="18"/>
        <v>0</v>
      </c>
      <c r="Z56" s="5" t="b">
        <f t="shared" si="22"/>
        <v>0</v>
      </c>
      <c r="AA56" s="5" t="str">
        <f t="shared" si="19"/>
        <v>10</v>
      </c>
      <c r="AB56" s="6" t="s">
        <v>43</v>
      </c>
      <c r="AC56" s="15">
        <f t="shared" si="20"/>
        <v>45</v>
      </c>
      <c r="AD56" s="7"/>
    </row>
    <row r="57" spans="1:30" ht="18.75" customHeight="1" thickBot="1">
      <c r="A57" s="18">
        <v>21086</v>
      </c>
      <c r="B57" s="18" t="s">
        <v>222</v>
      </c>
      <c r="C57" s="18" t="s">
        <v>223</v>
      </c>
      <c r="D57" s="18" t="s">
        <v>65</v>
      </c>
      <c r="E57" s="18" t="s">
        <v>224</v>
      </c>
      <c r="F57" s="19"/>
      <c r="G57" s="19"/>
      <c r="H57" s="19"/>
      <c r="I57" s="19"/>
      <c r="J57" s="19"/>
      <c r="K57" s="19"/>
      <c r="L57" s="19">
        <v>3</v>
      </c>
      <c r="M57" s="19">
        <v>3</v>
      </c>
      <c r="N57" s="19"/>
      <c r="O57" s="19"/>
      <c r="P57" s="19"/>
      <c r="Q57" s="19">
        <v>44</v>
      </c>
      <c r="R57" s="5">
        <f t="shared" si="11"/>
        <v>0</v>
      </c>
      <c r="S57" s="14" t="b">
        <f t="shared" si="12"/>
        <v>0</v>
      </c>
      <c r="T57" s="14" t="b">
        <f t="shared" si="13"/>
        <v>0</v>
      </c>
      <c r="U57" s="5" t="b">
        <f t="shared" si="14"/>
        <v>0</v>
      </c>
      <c r="V57" s="5" t="str">
        <f t="shared" si="15"/>
        <v>15</v>
      </c>
      <c r="W57" s="5" t="str">
        <f t="shared" si="16"/>
        <v>20</v>
      </c>
      <c r="X57" s="5" t="b">
        <f t="shared" si="17"/>
        <v>0</v>
      </c>
      <c r="Y57" s="5" t="b">
        <f t="shared" si="18"/>
        <v>0</v>
      </c>
      <c r="Z57" s="5" t="b">
        <f t="shared" si="22"/>
        <v>0</v>
      </c>
      <c r="AA57" s="5" t="str">
        <f t="shared" si="19"/>
        <v>10</v>
      </c>
      <c r="AB57" s="6" t="s">
        <v>43</v>
      </c>
      <c r="AC57" s="15">
        <f t="shared" si="20"/>
        <v>45</v>
      </c>
      <c r="AD57" s="7"/>
    </row>
    <row r="58" spans="1:30" ht="18.75" customHeight="1" thickBot="1">
      <c r="A58" s="18">
        <v>20648</v>
      </c>
      <c r="B58" s="18" t="s">
        <v>256</v>
      </c>
      <c r="C58" s="18" t="s">
        <v>257</v>
      </c>
      <c r="D58" s="18" t="s">
        <v>258</v>
      </c>
      <c r="E58" s="18" t="s">
        <v>49</v>
      </c>
      <c r="F58" s="19"/>
      <c r="G58" s="19"/>
      <c r="H58" s="19"/>
      <c r="I58" s="19"/>
      <c r="J58" s="19"/>
      <c r="K58" s="19">
        <v>3</v>
      </c>
      <c r="L58" s="19"/>
      <c r="M58" s="19">
        <v>3</v>
      </c>
      <c r="N58" s="19"/>
      <c r="O58" s="19"/>
      <c r="P58" s="19"/>
      <c r="Q58" s="19">
        <v>42</v>
      </c>
      <c r="R58" s="5">
        <f t="shared" si="11"/>
        <v>0</v>
      </c>
      <c r="S58" s="14" t="b">
        <f t="shared" si="12"/>
        <v>0</v>
      </c>
      <c r="T58" s="14" t="b">
        <f t="shared" si="13"/>
        <v>0</v>
      </c>
      <c r="U58" s="5" t="str">
        <f t="shared" si="14"/>
        <v>15</v>
      </c>
      <c r="V58" s="5" t="b">
        <f t="shared" si="15"/>
        <v>0</v>
      </c>
      <c r="W58" s="5" t="str">
        <f t="shared" si="16"/>
        <v>20</v>
      </c>
      <c r="X58" s="5" t="b">
        <f t="shared" si="17"/>
        <v>0</v>
      </c>
      <c r="Y58" s="5" t="b">
        <f t="shared" si="18"/>
        <v>0</v>
      </c>
      <c r="Z58" s="5" t="b">
        <f t="shared" si="22"/>
        <v>0</v>
      </c>
      <c r="AA58" s="5" t="str">
        <f t="shared" si="19"/>
        <v>10</v>
      </c>
      <c r="AB58" s="6" t="s">
        <v>43</v>
      </c>
      <c r="AC58" s="15">
        <f t="shared" si="20"/>
        <v>45</v>
      </c>
      <c r="AD58" s="7"/>
    </row>
    <row r="59" spans="1:30" ht="18.75" customHeight="1" thickBot="1">
      <c r="A59" s="18">
        <v>21461</v>
      </c>
      <c r="B59" s="18" t="s">
        <v>275</v>
      </c>
      <c r="C59" s="18" t="s">
        <v>147</v>
      </c>
      <c r="D59" s="18" t="s">
        <v>276</v>
      </c>
      <c r="E59" s="18" t="s">
        <v>277</v>
      </c>
      <c r="F59" s="19"/>
      <c r="G59" s="19"/>
      <c r="H59" s="19"/>
      <c r="I59" s="19"/>
      <c r="J59" s="19"/>
      <c r="K59" s="19">
        <v>3</v>
      </c>
      <c r="L59" s="19"/>
      <c r="M59" s="19">
        <v>3</v>
      </c>
      <c r="N59" s="19"/>
      <c r="O59" s="19"/>
      <c r="P59" s="19"/>
      <c r="Q59" s="19">
        <v>39</v>
      </c>
      <c r="R59" s="5">
        <f t="shared" si="11"/>
        <v>0</v>
      </c>
      <c r="S59" s="14" t="b">
        <f t="shared" si="12"/>
        <v>0</v>
      </c>
      <c r="T59" s="14" t="b">
        <f t="shared" si="13"/>
        <v>0</v>
      </c>
      <c r="U59" s="5" t="str">
        <f t="shared" si="14"/>
        <v>15</v>
      </c>
      <c r="V59" s="5" t="b">
        <f t="shared" si="15"/>
        <v>0</v>
      </c>
      <c r="W59" s="5" t="str">
        <f t="shared" si="16"/>
        <v>20</v>
      </c>
      <c r="X59" s="5" t="b">
        <f t="shared" si="17"/>
        <v>0</v>
      </c>
      <c r="Y59" s="5" t="b">
        <f t="shared" si="18"/>
        <v>0</v>
      </c>
      <c r="Z59" s="5" t="b">
        <f t="shared" si="22"/>
        <v>0</v>
      </c>
      <c r="AA59" s="5" t="str">
        <f t="shared" si="19"/>
        <v>10</v>
      </c>
      <c r="AB59" s="6" t="s">
        <v>130</v>
      </c>
      <c r="AC59" s="15">
        <f t="shared" si="20"/>
        <v>45</v>
      </c>
      <c r="AD59" s="7"/>
    </row>
    <row r="60" spans="1:30" ht="18.75" customHeight="1" thickBot="1">
      <c r="A60" s="18">
        <v>21705</v>
      </c>
      <c r="B60" s="18" t="s">
        <v>332</v>
      </c>
      <c r="C60" s="18" t="s">
        <v>333</v>
      </c>
      <c r="D60" s="18" t="s">
        <v>267</v>
      </c>
      <c r="E60" s="18" t="s">
        <v>334</v>
      </c>
      <c r="F60" s="19"/>
      <c r="G60" s="19"/>
      <c r="H60" s="19"/>
      <c r="I60" s="19"/>
      <c r="J60" s="19"/>
      <c r="K60" s="19">
        <v>3</v>
      </c>
      <c r="L60" s="19"/>
      <c r="M60" s="19">
        <v>3</v>
      </c>
      <c r="N60" s="19"/>
      <c r="O60" s="19" t="s">
        <v>335</v>
      </c>
      <c r="P60" s="19"/>
      <c r="Q60" s="19">
        <v>45</v>
      </c>
      <c r="R60" s="5">
        <f t="shared" si="11"/>
        <v>0</v>
      </c>
      <c r="S60" s="14" t="b">
        <f t="shared" si="12"/>
        <v>0</v>
      </c>
      <c r="T60" s="14" t="b">
        <f t="shared" si="13"/>
        <v>0</v>
      </c>
      <c r="U60" s="5" t="str">
        <f t="shared" si="14"/>
        <v>15</v>
      </c>
      <c r="V60" s="5" t="b">
        <f t="shared" si="15"/>
        <v>0</v>
      </c>
      <c r="W60" s="5" t="str">
        <f t="shared" si="16"/>
        <v>20</v>
      </c>
      <c r="X60" s="5" t="b">
        <f t="shared" si="17"/>
        <v>0</v>
      </c>
      <c r="Y60" s="5" t="b">
        <f t="shared" si="18"/>
        <v>0</v>
      </c>
      <c r="Z60" s="5" t="b">
        <f t="shared" si="22"/>
        <v>0</v>
      </c>
      <c r="AA60" s="5" t="str">
        <f t="shared" si="19"/>
        <v>10</v>
      </c>
      <c r="AB60" s="6" t="s">
        <v>43</v>
      </c>
      <c r="AC60" s="15">
        <f t="shared" si="20"/>
        <v>45</v>
      </c>
      <c r="AD60" s="7"/>
    </row>
    <row r="61" spans="1:30" ht="18.75" customHeight="1" thickBot="1">
      <c r="A61" s="18">
        <v>21072</v>
      </c>
      <c r="B61" s="18" t="s">
        <v>182</v>
      </c>
      <c r="C61" s="18" t="s">
        <v>132</v>
      </c>
      <c r="D61" s="18" t="s">
        <v>73</v>
      </c>
      <c r="E61" s="18" t="s">
        <v>183</v>
      </c>
      <c r="F61" s="19"/>
      <c r="G61" s="19"/>
      <c r="H61" s="19"/>
      <c r="I61" s="19"/>
      <c r="J61" s="19"/>
      <c r="K61" s="19"/>
      <c r="L61" s="19"/>
      <c r="M61" s="19">
        <v>2</v>
      </c>
      <c r="N61" s="19">
        <v>2</v>
      </c>
      <c r="O61" s="19"/>
      <c r="P61" s="19"/>
      <c r="Q61" s="19">
        <v>45</v>
      </c>
      <c r="R61" s="5">
        <f t="shared" si="11"/>
        <v>0</v>
      </c>
      <c r="S61" s="14" t="b">
        <f t="shared" si="12"/>
        <v>0</v>
      </c>
      <c r="T61" s="14" t="b">
        <f t="shared" si="13"/>
        <v>0</v>
      </c>
      <c r="U61" s="5" t="b">
        <f t="shared" si="14"/>
        <v>0</v>
      </c>
      <c r="V61" s="5" t="b">
        <f t="shared" si="15"/>
        <v>0</v>
      </c>
      <c r="W61" s="5" t="str">
        <f t="shared" si="16"/>
        <v>10</v>
      </c>
      <c r="X61" s="5" t="str">
        <f t="shared" si="17"/>
        <v>20</v>
      </c>
      <c r="Y61" s="5" t="b">
        <f t="shared" si="18"/>
        <v>0</v>
      </c>
      <c r="Z61" s="5" t="b">
        <f t="shared" si="22"/>
        <v>0</v>
      </c>
      <c r="AA61" s="5" t="str">
        <f t="shared" si="19"/>
        <v>10</v>
      </c>
      <c r="AB61" s="6" t="s">
        <v>109</v>
      </c>
      <c r="AC61" s="15">
        <f t="shared" si="20"/>
        <v>40</v>
      </c>
      <c r="AD61" s="7"/>
    </row>
    <row r="62" spans="1:30" ht="18.75" customHeight="1" thickBot="1">
      <c r="A62" s="18">
        <v>21733</v>
      </c>
      <c r="B62" s="18" t="s">
        <v>338</v>
      </c>
      <c r="C62" s="18" t="s">
        <v>339</v>
      </c>
      <c r="D62" s="18" t="s">
        <v>164</v>
      </c>
      <c r="E62" s="18" t="s">
        <v>340</v>
      </c>
      <c r="F62" s="19"/>
      <c r="G62" s="19"/>
      <c r="H62" s="19">
        <v>1</v>
      </c>
      <c r="I62" s="19"/>
      <c r="J62" s="19"/>
      <c r="K62" s="19"/>
      <c r="L62" s="19"/>
      <c r="M62" s="19">
        <v>2</v>
      </c>
      <c r="N62" s="19"/>
      <c r="O62" s="19"/>
      <c r="P62" s="19"/>
      <c r="Q62" s="19">
        <v>44</v>
      </c>
      <c r="R62" s="5">
        <f t="shared" si="11"/>
        <v>17</v>
      </c>
      <c r="S62" s="14" t="b">
        <f t="shared" si="12"/>
        <v>0</v>
      </c>
      <c r="T62" s="14" t="b">
        <f t="shared" si="13"/>
        <v>0</v>
      </c>
      <c r="U62" s="5" t="b">
        <f t="shared" si="14"/>
        <v>0</v>
      </c>
      <c r="V62" s="5" t="b">
        <f t="shared" si="15"/>
        <v>0</v>
      </c>
      <c r="W62" s="5" t="str">
        <f t="shared" si="16"/>
        <v>10</v>
      </c>
      <c r="X62" s="5" t="b">
        <f t="shared" si="17"/>
        <v>0</v>
      </c>
      <c r="Y62" s="5" t="b">
        <f t="shared" si="18"/>
        <v>0</v>
      </c>
      <c r="Z62" s="5" t="b">
        <f t="shared" si="22"/>
        <v>0</v>
      </c>
      <c r="AA62" s="5" t="str">
        <f t="shared" si="19"/>
        <v>10</v>
      </c>
      <c r="AB62" s="6" t="s">
        <v>44</v>
      </c>
      <c r="AC62" s="15">
        <f t="shared" si="20"/>
        <v>37</v>
      </c>
      <c r="AD62" s="7"/>
    </row>
    <row r="63" spans="1:30" ht="18.75" customHeight="1" thickBot="1">
      <c r="A63" s="18">
        <v>21230</v>
      </c>
      <c r="B63" s="18" t="s">
        <v>163</v>
      </c>
      <c r="C63" s="18" t="s">
        <v>111</v>
      </c>
      <c r="D63" s="18" t="s">
        <v>164</v>
      </c>
      <c r="E63" s="18" t="s">
        <v>165</v>
      </c>
      <c r="F63" s="19"/>
      <c r="G63" s="19"/>
      <c r="H63" s="19"/>
      <c r="I63" s="19"/>
      <c r="J63" s="19"/>
      <c r="K63" s="19"/>
      <c r="L63" s="19"/>
      <c r="M63" s="19">
        <v>1</v>
      </c>
      <c r="N63" s="19">
        <v>1</v>
      </c>
      <c r="O63" s="19"/>
      <c r="P63" s="19"/>
      <c r="Q63" s="19">
        <v>58</v>
      </c>
      <c r="R63" s="5">
        <f t="shared" si="11"/>
        <v>0</v>
      </c>
      <c r="S63" s="14" t="b">
        <f t="shared" si="12"/>
        <v>0</v>
      </c>
      <c r="T63" s="14" t="b">
        <f t="shared" si="13"/>
        <v>0</v>
      </c>
      <c r="U63" s="5" t="b">
        <f t="shared" si="14"/>
        <v>0</v>
      </c>
      <c r="V63" s="5" t="b">
        <f t="shared" si="15"/>
        <v>0</v>
      </c>
      <c r="W63" s="5" t="str">
        <f t="shared" si="16"/>
        <v>5</v>
      </c>
      <c r="X63" s="5" t="str">
        <f t="shared" si="17"/>
        <v>10</v>
      </c>
      <c r="Y63" s="5" t="b">
        <f t="shared" si="18"/>
        <v>0</v>
      </c>
      <c r="Z63" s="5" t="b">
        <f t="shared" si="22"/>
        <v>0</v>
      </c>
      <c r="AA63" s="5" t="str">
        <f t="shared" si="19"/>
        <v>20</v>
      </c>
      <c r="AB63" s="6" t="s">
        <v>130</v>
      </c>
      <c r="AC63" s="15">
        <f t="shared" si="20"/>
        <v>35</v>
      </c>
      <c r="AD63" s="7"/>
    </row>
    <row r="64" spans="1:30" ht="18.75" customHeight="1" thickBot="1">
      <c r="A64" s="18">
        <v>21054</v>
      </c>
      <c r="B64" s="18" t="s">
        <v>126</v>
      </c>
      <c r="C64" s="18" t="s">
        <v>217</v>
      </c>
      <c r="D64" s="18" t="s">
        <v>60</v>
      </c>
      <c r="E64" s="18" t="s">
        <v>218</v>
      </c>
      <c r="F64" s="19"/>
      <c r="G64" s="19"/>
      <c r="H64" s="19"/>
      <c r="I64" s="19"/>
      <c r="J64" s="19"/>
      <c r="K64" s="19"/>
      <c r="L64" s="19">
        <v>3</v>
      </c>
      <c r="M64" s="19">
        <v>2</v>
      </c>
      <c r="N64" s="19"/>
      <c r="O64" s="19"/>
      <c r="P64" s="19"/>
      <c r="Q64" s="19">
        <v>43</v>
      </c>
      <c r="R64" s="5">
        <f t="shared" si="11"/>
        <v>0</v>
      </c>
      <c r="S64" s="14" t="b">
        <f t="shared" si="12"/>
        <v>0</v>
      </c>
      <c r="T64" s="14" t="b">
        <f t="shared" si="13"/>
        <v>0</v>
      </c>
      <c r="U64" s="5" t="b">
        <f t="shared" si="14"/>
        <v>0</v>
      </c>
      <c r="V64" s="5" t="str">
        <f t="shared" si="15"/>
        <v>15</v>
      </c>
      <c r="W64" s="5" t="str">
        <f t="shared" si="16"/>
        <v>10</v>
      </c>
      <c r="X64" s="5" t="b">
        <f t="shared" si="17"/>
        <v>0</v>
      </c>
      <c r="Y64" s="5" t="b">
        <f t="shared" si="18"/>
        <v>0</v>
      </c>
      <c r="Z64" s="5" t="b">
        <f t="shared" si="22"/>
        <v>0</v>
      </c>
      <c r="AA64" s="5" t="str">
        <f t="shared" si="19"/>
        <v>10</v>
      </c>
      <c r="AB64" s="6" t="s">
        <v>43</v>
      </c>
      <c r="AC64" s="15">
        <f t="shared" si="20"/>
        <v>35</v>
      </c>
      <c r="AD64" s="7"/>
    </row>
    <row r="65" spans="1:30" ht="18.75" customHeight="1" thickBot="1">
      <c r="A65" s="18">
        <v>21784</v>
      </c>
      <c r="B65" s="18" t="s">
        <v>355</v>
      </c>
      <c r="C65" s="18" t="s">
        <v>63</v>
      </c>
      <c r="D65" s="18" t="s">
        <v>356</v>
      </c>
      <c r="E65" s="18" t="s">
        <v>357</v>
      </c>
      <c r="F65" s="19"/>
      <c r="G65" s="19"/>
      <c r="H65" s="19"/>
      <c r="I65" s="19"/>
      <c r="J65" s="19"/>
      <c r="K65" s="19">
        <v>3</v>
      </c>
      <c r="L65" s="19"/>
      <c r="M65" s="19">
        <v>2</v>
      </c>
      <c r="N65" s="19"/>
      <c r="O65" s="19"/>
      <c r="P65" s="19"/>
      <c r="Q65" s="19">
        <v>42</v>
      </c>
      <c r="R65" s="5">
        <f t="shared" si="11"/>
        <v>0</v>
      </c>
      <c r="S65" s="14" t="b">
        <f t="shared" si="12"/>
        <v>0</v>
      </c>
      <c r="T65" s="14" t="b">
        <f t="shared" si="13"/>
        <v>0</v>
      </c>
      <c r="U65" s="5" t="str">
        <f t="shared" si="14"/>
        <v>15</v>
      </c>
      <c r="V65" s="5" t="b">
        <f t="shared" si="15"/>
        <v>0</v>
      </c>
      <c r="W65" s="5" t="str">
        <f t="shared" si="16"/>
        <v>10</v>
      </c>
      <c r="X65" s="5" t="b">
        <f t="shared" si="17"/>
        <v>0</v>
      </c>
      <c r="Y65" s="5" t="b">
        <f t="shared" si="18"/>
        <v>0</v>
      </c>
      <c r="Z65" s="5" t="b">
        <f t="shared" si="22"/>
        <v>0</v>
      </c>
      <c r="AA65" s="5" t="str">
        <f t="shared" si="19"/>
        <v>10</v>
      </c>
      <c r="AB65" s="6" t="s">
        <v>130</v>
      </c>
      <c r="AC65" s="15">
        <f t="shared" si="20"/>
        <v>35</v>
      </c>
      <c r="AD65" s="7"/>
    </row>
    <row r="66" spans="1:30" ht="18.75" customHeight="1" thickBot="1">
      <c r="A66" s="18">
        <v>20930</v>
      </c>
      <c r="B66" s="18" t="s">
        <v>137</v>
      </c>
      <c r="C66" s="18" t="s">
        <v>80</v>
      </c>
      <c r="D66" s="18" t="s">
        <v>60</v>
      </c>
      <c r="E66" s="18" t="s">
        <v>138</v>
      </c>
      <c r="F66" s="19"/>
      <c r="G66" s="19"/>
      <c r="H66" s="19"/>
      <c r="I66" s="19"/>
      <c r="J66" s="19"/>
      <c r="K66" s="19">
        <v>3</v>
      </c>
      <c r="L66" s="19"/>
      <c r="M66" s="19">
        <v>1</v>
      </c>
      <c r="N66" s="19"/>
      <c r="O66" s="19"/>
      <c r="P66" s="19"/>
      <c r="Q66" s="19">
        <v>43</v>
      </c>
      <c r="R66" s="5">
        <f t="shared" si="11"/>
        <v>0</v>
      </c>
      <c r="S66" s="14" t="b">
        <f t="shared" si="12"/>
        <v>0</v>
      </c>
      <c r="T66" s="14" t="b">
        <f t="shared" si="13"/>
        <v>0</v>
      </c>
      <c r="U66" s="5" t="str">
        <f t="shared" si="14"/>
        <v>15</v>
      </c>
      <c r="V66" s="5" t="b">
        <f t="shared" si="15"/>
        <v>0</v>
      </c>
      <c r="W66" s="5" t="str">
        <f t="shared" si="16"/>
        <v>5</v>
      </c>
      <c r="X66" s="5" t="b">
        <f t="shared" si="17"/>
        <v>0</v>
      </c>
      <c r="Y66" s="5" t="b">
        <f t="shared" si="18"/>
        <v>0</v>
      </c>
      <c r="Z66" s="5" t="b">
        <f t="shared" si="22"/>
        <v>0</v>
      </c>
      <c r="AA66" s="5" t="str">
        <f t="shared" si="19"/>
        <v>10</v>
      </c>
      <c r="AB66" s="6" t="s">
        <v>109</v>
      </c>
      <c r="AC66" s="15">
        <f t="shared" si="20"/>
        <v>30</v>
      </c>
      <c r="AD66" s="7"/>
    </row>
    <row r="67" spans="1:30" ht="18.75" customHeight="1" thickBot="1">
      <c r="A67" s="18">
        <v>21292</v>
      </c>
      <c r="B67" s="18" t="s">
        <v>209</v>
      </c>
      <c r="C67" s="18" t="s">
        <v>210</v>
      </c>
      <c r="D67" s="18" t="s">
        <v>211</v>
      </c>
      <c r="E67" s="18" t="s">
        <v>212</v>
      </c>
      <c r="F67" s="19"/>
      <c r="G67" s="19"/>
      <c r="H67" s="19"/>
      <c r="I67" s="19"/>
      <c r="J67" s="19"/>
      <c r="K67" s="19"/>
      <c r="L67" s="19"/>
      <c r="M67" s="19">
        <v>2</v>
      </c>
      <c r="N67" s="19"/>
      <c r="O67" s="19"/>
      <c r="P67" s="19">
        <v>67</v>
      </c>
      <c r="Q67" s="19">
        <v>33</v>
      </c>
      <c r="R67" s="5">
        <f t="shared" si="11"/>
        <v>0</v>
      </c>
      <c r="S67" s="14" t="b">
        <f t="shared" si="12"/>
        <v>0</v>
      </c>
      <c r="T67" s="14" t="b">
        <f t="shared" si="13"/>
        <v>0</v>
      </c>
      <c r="U67" s="5" t="b">
        <f t="shared" si="14"/>
        <v>0</v>
      </c>
      <c r="V67" s="5" t="b">
        <f t="shared" si="15"/>
        <v>0</v>
      </c>
      <c r="W67" s="5" t="str">
        <f t="shared" si="16"/>
        <v>10</v>
      </c>
      <c r="X67" s="5" t="b">
        <f t="shared" si="17"/>
        <v>0</v>
      </c>
      <c r="Y67" s="5" t="b">
        <f t="shared" si="18"/>
        <v>0</v>
      </c>
      <c r="Z67" s="5" t="str">
        <f t="shared" si="22"/>
        <v>10</v>
      </c>
      <c r="AA67" s="5" t="str">
        <f t="shared" si="19"/>
        <v>10</v>
      </c>
      <c r="AB67" s="6" t="s">
        <v>130</v>
      </c>
      <c r="AC67" s="15">
        <f t="shared" si="20"/>
        <v>30</v>
      </c>
      <c r="AD67" s="7"/>
    </row>
    <row r="68" spans="1:30" ht="18.75" customHeight="1" thickBot="1">
      <c r="A68" s="18">
        <v>21329</v>
      </c>
      <c r="B68" s="18" t="s">
        <v>260</v>
      </c>
      <c r="C68" s="18" t="s">
        <v>119</v>
      </c>
      <c r="D68" s="18" t="s">
        <v>85</v>
      </c>
      <c r="E68" s="18" t="s">
        <v>261</v>
      </c>
      <c r="F68" s="19"/>
      <c r="G68" s="19"/>
      <c r="H68" s="19"/>
      <c r="I68" s="19"/>
      <c r="J68" s="19"/>
      <c r="K68" s="19"/>
      <c r="L68" s="19"/>
      <c r="M68" s="19">
        <v>2</v>
      </c>
      <c r="N68" s="19"/>
      <c r="O68" s="19"/>
      <c r="P68" s="19"/>
      <c r="Q68" s="19">
        <v>52</v>
      </c>
      <c r="R68" s="5">
        <f t="shared" si="11"/>
        <v>0</v>
      </c>
      <c r="S68" s="14" t="b">
        <f t="shared" si="12"/>
        <v>0</v>
      </c>
      <c r="T68" s="14" t="b">
        <f t="shared" si="13"/>
        <v>0</v>
      </c>
      <c r="U68" s="5" t="b">
        <f t="shared" si="14"/>
        <v>0</v>
      </c>
      <c r="V68" s="5" t="b">
        <f t="shared" si="15"/>
        <v>0</v>
      </c>
      <c r="W68" s="5" t="str">
        <f t="shared" si="16"/>
        <v>10</v>
      </c>
      <c r="X68" s="5" t="b">
        <f t="shared" si="17"/>
        <v>0</v>
      </c>
      <c r="Y68" s="5" t="b">
        <f t="shared" si="18"/>
        <v>0</v>
      </c>
      <c r="Z68" s="5" t="b">
        <f t="shared" si="22"/>
        <v>0</v>
      </c>
      <c r="AA68" s="5" t="str">
        <f t="shared" si="19"/>
        <v>20</v>
      </c>
      <c r="AB68" s="6" t="s">
        <v>43</v>
      </c>
      <c r="AC68" s="15">
        <f t="shared" si="20"/>
        <v>30</v>
      </c>
      <c r="AD68" s="7"/>
    </row>
    <row r="69" spans="1:30" ht="18.75" customHeight="1" thickBot="1">
      <c r="A69" s="18">
        <v>21451</v>
      </c>
      <c r="B69" s="18" t="s">
        <v>269</v>
      </c>
      <c r="C69" s="18" t="s">
        <v>132</v>
      </c>
      <c r="D69" s="18" t="s">
        <v>141</v>
      </c>
      <c r="E69" s="18" t="s">
        <v>270</v>
      </c>
      <c r="F69" s="19"/>
      <c r="G69" s="19"/>
      <c r="H69" s="19"/>
      <c r="I69" s="19"/>
      <c r="J69" s="19"/>
      <c r="K69" s="19">
        <v>3</v>
      </c>
      <c r="L69" s="19"/>
      <c r="M69" s="19">
        <v>1</v>
      </c>
      <c r="N69" s="19"/>
      <c r="O69" s="19"/>
      <c r="P69" s="19"/>
      <c r="Q69" s="19">
        <v>45</v>
      </c>
      <c r="R69" s="5">
        <f t="shared" si="11"/>
        <v>0</v>
      </c>
      <c r="S69" s="14" t="b">
        <f t="shared" si="12"/>
        <v>0</v>
      </c>
      <c r="T69" s="14" t="b">
        <f t="shared" si="13"/>
        <v>0</v>
      </c>
      <c r="U69" s="5" t="str">
        <f t="shared" si="14"/>
        <v>15</v>
      </c>
      <c r="V69" s="5" t="b">
        <f t="shared" si="15"/>
        <v>0</v>
      </c>
      <c r="W69" s="5" t="str">
        <f t="shared" si="16"/>
        <v>5</v>
      </c>
      <c r="X69" s="5" t="b">
        <f t="shared" si="17"/>
        <v>0</v>
      </c>
      <c r="Y69" s="5" t="b">
        <f t="shared" si="18"/>
        <v>0</v>
      </c>
      <c r="Z69" s="5" t="b">
        <f t="shared" si="22"/>
        <v>0</v>
      </c>
      <c r="AA69" s="5" t="str">
        <f t="shared" si="19"/>
        <v>10</v>
      </c>
      <c r="AB69" s="6" t="s">
        <v>109</v>
      </c>
      <c r="AC69" s="15">
        <f t="shared" si="20"/>
        <v>30</v>
      </c>
      <c r="AD69" s="7"/>
    </row>
    <row r="70" spans="1:30" ht="18.75" customHeight="1" thickBot="1">
      <c r="A70" s="18">
        <v>21557</v>
      </c>
      <c r="B70" s="18" t="s">
        <v>299</v>
      </c>
      <c r="C70" s="18" t="s">
        <v>122</v>
      </c>
      <c r="D70" s="18" t="s">
        <v>203</v>
      </c>
      <c r="E70" s="18" t="s">
        <v>300</v>
      </c>
      <c r="F70" s="19"/>
      <c r="G70" s="19"/>
      <c r="H70" s="19"/>
      <c r="I70" s="19"/>
      <c r="J70" s="19"/>
      <c r="K70" s="19"/>
      <c r="L70" s="19"/>
      <c r="M70" s="19">
        <v>2</v>
      </c>
      <c r="N70" s="19"/>
      <c r="O70" s="19"/>
      <c r="P70" s="19"/>
      <c r="Q70" s="19">
        <v>50</v>
      </c>
      <c r="R70" s="5">
        <f t="shared" si="11"/>
        <v>0</v>
      </c>
      <c r="S70" s="14" t="b">
        <f t="shared" si="12"/>
        <v>0</v>
      </c>
      <c r="T70" s="14" t="b">
        <f t="shared" si="13"/>
        <v>0</v>
      </c>
      <c r="U70" s="5" t="b">
        <f t="shared" si="14"/>
        <v>0</v>
      </c>
      <c r="V70" s="5" t="b">
        <f t="shared" si="15"/>
        <v>0</v>
      </c>
      <c r="W70" s="5" t="str">
        <f t="shared" si="16"/>
        <v>10</v>
      </c>
      <c r="X70" s="5" t="b">
        <f t="shared" si="17"/>
        <v>0</v>
      </c>
      <c r="Y70" s="5" t="b">
        <f t="shared" si="18"/>
        <v>0</v>
      </c>
      <c r="Z70" s="5" t="b">
        <f t="shared" si="22"/>
        <v>0</v>
      </c>
      <c r="AA70" s="5" t="str">
        <f t="shared" si="19"/>
        <v>20</v>
      </c>
      <c r="AB70" s="6" t="s">
        <v>109</v>
      </c>
      <c r="AC70" s="15">
        <f t="shared" si="20"/>
        <v>30</v>
      </c>
      <c r="AD70" s="7"/>
    </row>
    <row r="71" spans="1:30" ht="18.75" customHeight="1" thickBot="1">
      <c r="A71" s="18">
        <v>21427</v>
      </c>
      <c r="B71" s="18" t="s">
        <v>262</v>
      </c>
      <c r="C71" s="18" t="s">
        <v>263</v>
      </c>
      <c r="D71" s="18" t="s">
        <v>235</v>
      </c>
      <c r="E71" s="18" t="s">
        <v>264</v>
      </c>
      <c r="F71" s="19"/>
      <c r="G71" s="19"/>
      <c r="H71" s="19"/>
      <c r="I71" s="19"/>
      <c r="J71" s="19"/>
      <c r="K71" s="19"/>
      <c r="L71" s="19"/>
      <c r="M71" s="19">
        <v>1</v>
      </c>
      <c r="N71" s="19"/>
      <c r="O71" s="19"/>
      <c r="P71" s="19"/>
      <c r="Q71" s="19">
        <v>56</v>
      </c>
      <c r="R71" s="5">
        <f t="shared" si="11"/>
        <v>0</v>
      </c>
      <c r="S71" s="14" t="b">
        <f t="shared" si="12"/>
        <v>0</v>
      </c>
      <c r="T71" s="14" t="b">
        <f t="shared" si="13"/>
        <v>0</v>
      </c>
      <c r="U71" s="5" t="b">
        <f t="shared" si="14"/>
        <v>0</v>
      </c>
      <c r="V71" s="5" t="b">
        <f t="shared" si="15"/>
        <v>0</v>
      </c>
      <c r="W71" s="5" t="str">
        <f t="shared" si="16"/>
        <v>5</v>
      </c>
      <c r="X71" s="5" t="b">
        <f t="shared" si="17"/>
        <v>0</v>
      </c>
      <c r="Y71" s="5" t="b">
        <f t="shared" si="18"/>
        <v>0</v>
      </c>
      <c r="Z71" s="5" t="b">
        <f t="shared" si="22"/>
        <v>0</v>
      </c>
      <c r="AA71" s="5" t="str">
        <f t="shared" si="19"/>
        <v>20</v>
      </c>
      <c r="AB71" s="6" t="s">
        <v>43</v>
      </c>
      <c r="AC71" s="15">
        <f t="shared" si="20"/>
        <v>25</v>
      </c>
      <c r="AD71" s="7"/>
    </row>
    <row r="72" spans="1:30" ht="18.75" customHeight="1" thickBot="1">
      <c r="A72" s="18">
        <v>21458</v>
      </c>
      <c r="B72" s="18" t="s">
        <v>271</v>
      </c>
      <c r="C72" s="18" t="s">
        <v>76</v>
      </c>
      <c r="D72" s="18" t="s">
        <v>151</v>
      </c>
      <c r="E72" s="18" t="s">
        <v>272</v>
      </c>
      <c r="F72" s="19"/>
      <c r="G72" s="19"/>
      <c r="H72" s="19"/>
      <c r="I72" s="19"/>
      <c r="J72" s="19"/>
      <c r="K72" s="19"/>
      <c r="L72" s="19"/>
      <c r="M72" s="19">
        <v>1</v>
      </c>
      <c r="N72" s="19"/>
      <c r="O72" s="19"/>
      <c r="P72" s="19">
        <v>50</v>
      </c>
      <c r="Q72" s="19">
        <v>47</v>
      </c>
      <c r="R72" s="5">
        <f t="shared" si="11"/>
        <v>0</v>
      </c>
      <c r="S72" s="14" t="b">
        <f t="shared" si="12"/>
        <v>0</v>
      </c>
      <c r="T72" s="14" t="b">
        <f t="shared" si="13"/>
        <v>0</v>
      </c>
      <c r="U72" s="5" t="b">
        <f t="shared" si="14"/>
        <v>0</v>
      </c>
      <c r="V72" s="5" t="b">
        <f t="shared" si="15"/>
        <v>0</v>
      </c>
      <c r="W72" s="5" t="str">
        <f t="shared" si="16"/>
        <v>5</v>
      </c>
      <c r="X72" s="5" t="b">
        <f t="shared" si="17"/>
        <v>0</v>
      </c>
      <c r="Y72" s="5" t="b">
        <f t="shared" si="18"/>
        <v>0</v>
      </c>
      <c r="Z72" s="5" t="str">
        <f t="shared" si="22"/>
        <v>10</v>
      </c>
      <c r="AA72" s="5" t="str">
        <f t="shared" si="19"/>
        <v>10</v>
      </c>
      <c r="AB72" s="6" t="s">
        <v>130</v>
      </c>
      <c r="AC72" s="15">
        <f t="shared" si="20"/>
        <v>25</v>
      </c>
      <c r="AD72" s="7"/>
    </row>
    <row r="73" spans="1:30" ht="18.75" customHeight="1" thickBot="1">
      <c r="A73" s="18">
        <v>21552</v>
      </c>
      <c r="B73" s="18" t="s">
        <v>275</v>
      </c>
      <c r="C73" s="18" t="s">
        <v>284</v>
      </c>
      <c r="D73" s="18" t="s">
        <v>164</v>
      </c>
      <c r="E73" s="18" t="s">
        <v>285</v>
      </c>
      <c r="F73" s="19"/>
      <c r="G73" s="19"/>
      <c r="H73" s="19"/>
      <c r="I73" s="19"/>
      <c r="J73" s="19"/>
      <c r="K73" s="19"/>
      <c r="L73" s="19"/>
      <c r="M73" s="19">
        <v>1</v>
      </c>
      <c r="N73" s="19">
        <v>1</v>
      </c>
      <c r="O73" s="19"/>
      <c r="P73" s="19"/>
      <c r="Q73" s="19">
        <v>25</v>
      </c>
      <c r="R73" s="5">
        <f aca="true" t="shared" si="23" ref="R73:R104">F73*17+G73*F73+H73*17</f>
        <v>0</v>
      </c>
      <c r="S73" s="14" t="b">
        <f aca="true" t="shared" si="24" ref="S73:S104">IF(I73=4,"30",IF(I73=5,"40",IF(I73=6,"50",IF(I73=7,"60",IF(I73=8,"70")))))</f>
        <v>0</v>
      </c>
      <c r="T73" s="14" t="b">
        <f aca="true" t="shared" si="25" ref="T73:T104">IF(J73=4,"30",IF(J73=5,"40",IF(J73=6,"50",IF(J73=7,"60",IF(J73=8,"70")))))</f>
        <v>0</v>
      </c>
      <c r="U73" s="5" t="b">
        <f aca="true" t="shared" si="26" ref="U73:U104">IF(K73=3,"15")</f>
        <v>0</v>
      </c>
      <c r="V73" s="5" t="b">
        <f aca="true" t="shared" si="27" ref="V73:V104">IF(L73=3,"15")</f>
        <v>0</v>
      </c>
      <c r="W73" s="5" t="str">
        <f aca="true" t="shared" si="28" ref="W73:W104">IF(M73=1,"5",IF(M73=2,"10",IF(M73=3,"20")))</f>
        <v>5</v>
      </c>
      <c r="X73" s="5" t="str">
        <f aca="true" t="shared" si="29" ref="X73:X104">IF(N73=1,"10",IF(N73=2,"20",IF(N73=3,"30",IF(N73=4,"40"))))</f>
        <v>10</v>
      </c>
      <c r="Y73" s="5" t="b">
        <f aca="true" t="shared" si="30" ref="Y73:Y104">IF(O73=1,"10",IF(O73=2,"20",IF(O73=3,"30",IF(O73=4,"40"))))</f>
        <v>0</v>
      </c>
      <c r="Z73" s="5" t="b">
        <f t="shared" si="22"/>
        <v>0</v>
      </c>
      <c r="AA73" s="5" t="str">
        <f aca="true" t="shared" si="31" ref="AA73:AA104">IF(Q73&gt;=50,"20",IF(Q73&lt;=49,"10"))</f>
        <v>10</v>
      </c>
      <c r="AB73" s="6" t="s">
        <v>109</v>
      </c>
      <c r="AC73" s="15">
        <f aca="true" t="shared" si="32" ref="AC73:AC104">R73+S73+T73+U73+V73+W73+X73+Y73+Z73+AA73</f>
        <v>25</v>
      </c>
      <c r="AD73" s="7"/>
    </row>
    <row r="74" spans="1:30" ht="18.75" customHeight="1" thickBot="1">
      <c r="A74" s="18">
        <v>20995</v>
      </c>
      <c r="B74" s="18" t="s">
        <v>75</v>
      </c>
      <c r="C74" s="18" t="s">
        <v>76</v>
      </c>
      <c r="D74" s="18" t="s">
        <v>77</v>
      </c>
      <c r="E74" s="18" t="s">
        <v>78</v>
      </c>
      <c r="F74" s="19"/>
      <c r="G74" s="19"/>
      <c r="H74" s="19"/>
      <c r="I74" s="19"/>
      <c r="J74" s="19"/>
      <c r="K74" s="19"/>
      <c r="L74" s="19"/>
      <c r="M74" s="19">
        <v>2</v>
      </c>
      <c r="N74" s="19"/>
      <c r="O74" s="19"/>
      <c r="P74" s="19"/>
      <c r="Q74" s="19">
        <v>42</v>
      </c>
      <c r="R74" s="5">
        <f t="shared" si="23"/>
        <v>0</v>
      </c>
      <c r="S74" s="14" t="b">
        <f t="shared" si="24"/>
        <v>0</v>
      </c>
      <c r="T74" s="14" t="b">
        <f t="shared" si="25"/>
        <v>0</v>
      </c>
      <c r="U74" s="5" t="b">
        <f t="shared" si="26"/>
        <v>0</v>
      </c>
      <c r="V74" s="5" t="b">
        <f t="shared" si="27"/>
        <v>0</v>
      </c>
      <c r="W74" s="5" t="str">
        <f t="shared" si="28"/>
        <v>10</v>
      </c>
      <c r="X74" s="5" t="b">
        <f t="shared" si="29"/>
        <v>0</v>
      </c>
      <c r="Y74" s="5" t="b">
        <f t="shared" si="30"/>
        <v>0</v>
      </c>
      <c r="Z74" s="5" t="b">
        <f t="shared" si="22"/>
        <v>0</v>
      </c>
      <c r="AA74" s="5" t="str">
        <f t="shared" si="31"/>
        <v>10</v>
      </c>
      <c r="AB74" s="6" t="s">
        <v>43</v>
      </c>
      <c r="AC74" s="15">
        <f t="shared" si="32"/>
        <v>20</v>
      </c>
      <c r="AD74" s="7"/>
    </row>
    <row r="75" spans="1:30" ht="18.75" customHeight="1" thickBot="1">
      <c r="A75" s="18">
        <v>21044</v>
      </c>
      <c r="B75" s="18" t="s">
        <v>102</v>
      </c>
      <c r="C75" s="18" t="s">
        <v>103</v>
      </c>
      <c r="D75" s="18" t="s">
        <v>104</v>
      </c>
      <c r="E75" s="18" t="s">
        <v>105</v>
      </c>
      <c r="F75" s="19"/>
      <c r="G75" s="19"/>
      <c r="H75" s="19"/>
      <c r="I75" s="19"/>
      <c r="J75" s="19"/>
      <c r="K75" s="19"/>
      <c r="L75" s="19"/>
      <c r="M75" s="19">
        <v>2</v>
      </c>
      <c r="N75" s="19"/>
      <c r="O75" s="19"/>
      <c r="P75" s="19"/>
      <c r="Q75" s="19">
        <v>39</v>
      </c>
      <c r="R75" s="5">
        <f t="shared" si="23"/>
        <v>0</v>
      </c>
      <c r="S75" s="14" t="b">
        <f t="shared" si="24"/>
        <v>0</v>
      </c>
      <c r="T75" s="14" t="b">
        <f t="shared" si="25"/>
        <v>0</v>
      </c>
      <c r="U75" s="5" t="b">
        <f t="shared" si="26"/>
        <v>0</v>
      </c>
      <c r="V75" s="5" t="b">
        <f t="shared" si="27"/>
        <v>0</v>
      </c>
      <c r="W75" s="5" t="str">
        <f t="shared" si="28"/>
        <v>10</v>
      </c>
      <c r="X75" s="5" t="b">
        <f t="shared" si="29"/>
        <v>0</v>
      </c>
      <c r="Y75" s="5" t="b">
        <f t="shared" si="30"/>
        <v>0</v>
      </c>
      <c r="Z75" s="5" t="b">
        <f t="shared" si="22"/>
        <v>0</v>
      </c>
      <c r="AA75" s="5" t="str">
        <f t="shared" si="31"/>
        <v>10</v>
      </c>
      <c r="AB75" s="6" t="s">
        <v>109</v>
      </c>
      <c r="AC75" s="15">
        <f t="shared" si="32"/>
        <v>20</v>
      </c>
      <c r="AD75" s="7"/>
    </row>
    <row r="76" spans="1:30" ht="18.75" customHeight="1" thickBot="1">
      <c r="A76" s="18">
        <v>20802</v>
      </c>
      <c r="B76" s="18" t="s">
        <v>143</v>
      </c>
      <c r="C76" s="18" t="s">
        <v>145</v>
      </c>
      <c r="D76" s="18" t="s">
        <v>65</v>
      </c>
      <c r="E76" s="18" t="s">
        <v>144</v>
      </c>
      <c r="F76" s="19"/>
      <c r="G76" s="19"/>
      <c r="H76" s="19"/>
      <c r="I76" s="19"/>
      <c r="J76" s="19"/>
      <c r="K76" s="19"/>
      <c r="L76" s="19"/>
      <c r="M76" s="19">
        <v>2</v>
      </c>
      <c r="N76" s="19"/>
      <c r="O76" s="19"/>
      <c r="P76" s="19"/>
      <c r="Q76" s="19">
        <v>35</v>
      </c>
      <c r="R76" s="5">
        <f t="shared" si="23"/>
        <v>0</v>
      </c>
      <c r="S76" s="14" t="b">
        <f t="shared" si="24"/>
        <v>0</v>
      </c>
      <c r="T76" s="14" t="b">
        <f t="shared" si="25"/>
        <v>0</v>
      </c>
      <c r="U76" s="5" t="b">
        <f t="shared" si="26"/>
        <v>0</v>
      </c>
      <c r="V76" s="5" t="b">
        <f t="shared" si="27"/>
        <v>0</v>
      </c>
      <c r="W76" s="5" t="str">
        <f t="shared" si="28"/>
        <v>10</v>
      </c>
      <c r="X76" s="5" t="b">
        <f t="shared" si="29"/>
        <v>0</v>
      </c>
      <c r="Y76" s="5" t="b">
        <f t="shared" si="30"/>
        <v>0</v>
      </c>
      <c r="Z76" s="5" t="b">
        <f t="shared" si="22"/>
        <v>0</v>
      </c>
      <c r="AA76" s="5" t="str">
        <f t="shared" si="31"/>
        <v>10</v>
      </c>
      <c r="AB76" s="6" t="s">
        <v>44</v>
      </c>
      <c r="AC76" s="15">
        <f t="shared" si="32"/>
        <v>20</v>
      </c>
      <c r="AD76" s="7"/>
    </row>
    <row r="77" spans="1:30" ht="18.75" customHeight="1" thickBot="1">
      <c r="A77" s="18">
        <v>20884</v>
      </c>
      <c r="B77" s="18" t="s">
        <v>150</v>
      </c>
      <c r="C77" s="18" t="s">
        <v>111</v>
      </c>
      <c r="D77" s="18" t="s">
        <v>151</v>
      </c>
      <c r="E77" s="18" t="s">
        <v>152</v>
      </c>
      <c r="F77" s="19"/>
      <c r="G77" s="19"/>
      <c r="H77" s="19"/>
      <c r="I77" s="19"/>
      <c r="J77" s="19"/>
      <c r="K77" s="19"/>
      <c r="L77" s="19"/>
      <c r="M77" s="19">
        <v>2</v>
      </c>
      <c r="N77" s="19"/>
      <c r="O77" s="19"/>
      <c r="P77" s="19"/>
      <c r="Q77" s="19">
        <v>46</v>
      </c>
      <c r="R77" s="5">
        <f t="shared" si="23"/>
        <v>0</v>
      </c>
      <c r="S77" s="14" t="b">
        <f t="shared" si="24"/>
        <v>0</v>
      </c>
      <c r="T77" s="14" t="b">
        <f t="shared" si="25"/>
        <v>0</v>
      </c>
      <c r="U77" s="5" t="b">
        <f t="shared" si="26"/>
        <v>0</v>
      </c>
      <c r="V77" s="5" t="b">
        <f t="shared" si="27"/>
        <v>0</v>
      </c>
      <c r="W77" s="5" t="str">
        <f t="shared" si="28"/>
        <v>10</v>
      </c>
      <c r="X77" s="5" t="b">
        <f t="shared" si="29"/>
        <v>0</v>
      </c>
      <c r="Y77" s="5" t="b">
        <f t="shared" si="30"/>
        <v>0</v>
      </c>
      <c r="Z77" s="5" t="b">
        <f t="shared" si="22"/>
        <v>0</v>
      </c>
      <c r="AA77" s="5" t="str">
        <f t="shared" si="31"/>
        <v>10</v>
      </c>
      <c r="AB77" s="6" t="s">
        <v>43</v>
      </c>
      <c r="AC77" s="15">
        <f t="shared" si="32"/>
        <v>20</v>
      </c>
      <c r="AD77" s="7"/>
    </row>
    <row r="78" spans="1:30" ht="18.75" customHeight="1" thickBot="1">
      <c r="A78" s="18">
        <v>21217</v>
      </c>
      <c r="B78" s="18" t="s">
        <v>153</v>
      </c>
      <c r="C78" s="18" t="s">
        <v>63</v>
      </c>
      <c r="D78" s="18" t="s">
        <v>154</v>
      </c>
      <c r="E78" s="18" t="s">
        <v>155</v>
      </c>
      <c r="F78" s="19"/>
      <c r="G78" s="19"/>
      <c r="H78" s="19"/>
      <c r="I78" s="19"/>
      <c r="J78" s="19"/>
      <c r="K78" s="19"/>
      <c r="L78" s="19"/>
      <c r="M78" s="19">
        <v>2</v>
      </c>
      <c r="N78" s="19"/>
      <c r="O78" s="19"/>
      <c r="P78" s="19"/>
      <c r="Q78" s="19">
        <v>46</v>
      </c>
      <c r="R78" s="5">
        <f t="shared" si="23"/>
        <v>0</v>
      </c>
      <c r="S78" s="14" t="b">
        <f t="shared" si="24"/>
        <v>0</v>
      </c>
      <c r="T78" s="14" t="b">
        <f t="shared" si="25"/>
        <v>0</v>
      </c>
      <c r="U78" s="5" t="b">
        <f t="shared" si="26"/>
        <v>0</v>
      </c>
      <c r="V78" s="5" t="b">
        <f t="shared" si="27"/>
        <v>0</v>
      </c>
      <c r="W78" s="5" t="str">
        <f t="shared" si="28"/>
        <v>10</v>
      </c>
      <c r="X78" s="5" t="b">
        <f t="shared" si="29"/>
        <v>0</v>
      </c>
      <c r="Y78" s="5" t="b">
        <f t="shared" si="30"/>
        <v>0</v>
      </c>
      <c r="Z78" s="5" t="b">
        <f t="shared" si="22"/>
        <v>0</v>
      </c>
      <c r="AA78" s="5" t="str">
        <f t="shared" si="31"/>
        <v>10</v>
      </c>
      <c r="AB78" s="6" t="s">
        <v>43</v>
      </c>
      <c r="AC78" s="15">
        <f t="shared" si="32"/>
        <v>20</v>
      </c>
      <c r="AD78" s="7"/>
    </row>
    <row r="79" spans="1:30" ht="18.75" customHeight="1" thickBot="1">
      <c r="A79" s="18">
        <v>21083</v>
      </c>
      <c r="B79" s="18" t="s">
        <v>188</v>
      </c>
      <c r="C79" s="18" t="s">
        <v>189</v>
      </c>
      <c r="D79" s="18" t="s">
        <v>65</v>
      </c>
      <c r="E79" s="18" t="s">
        <v>190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54</v>
      </c>
      <c r="R79" s="5">
        <f t="shared" si="23"/>
        <v>0</v>
      </c>
      <c r="S79" s="14" t="b">
        <f t="shared" si="24"/>
        <v>0</v>
      </c>
      <c r="T79" s="14" t="b">
        <f t="shared" si="25"/>
        <v>0</v>
      </c>
      <c r="U79" s="5" t="b">
        <f t="shared" si="26"/>
        <v>0</v>
      </c>
      <c r="V79" s="5" t="b">
        <f t="shared" si="27"/>
        <v>0</v>
      </c>
      <c r="W79" s="5" t="b">
        <f t="shared" si="28"/>
        <v>0</v>
      </c>
      <c r="X79" s="5" t="b">
        <f t="shared" si="29"/>
        <v>0</v>
      </c>
      <c r="Y79" s="5" t="b">
        <f t="shared" si="30"/>
        <v>0</v>
      </c>
      <c r="Z79" s="5" t="b">
        <f>IF(P79&gt;=70,"17")</f>
        <v>0</v>
      </c>
      <c r="AA79" s="5" t="str">
        <f t="shared" si="31"/>
        <v>20</v>
      </c>
      <c r="AB79" s="6" t="s">
        <v>109</v>
      </c>
      <c r="AC79" s="15">
        <f t="shared" si="32"/>
        <v>20</v>
      </c>
      <c r="AD79" s="7"/>
    </row>
    <row r="80" spans="1:30" ht="18.75" customHeight="1" thickBot="1">
      <c r="A80" s="18">
        <v>21085</v>
      </c>
      <c r="B80" s="18" t="s">
        <v>191</v>
      </c>
      <c r="C80" s="18" t="s">
        <v>111</v>
      </c>
      <c r="D80" s="18" t="s">
        <v>192</v>
      </c>
      <c r="E80" s="18" t="s">
        <v>193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v>59</v>
      </c>
      <c r="R80" s="5">
        <f t="shared" si="23"/>
        <v>0</v>
      </c>
      <c r="S80" s="14" t="b">
        <f t="shared" si="24"/>
        <v>0</v>
      </c>
      <c r="T80" s="14" t="b">
        <f t="shared" si="25"/>
        <v>0</v>
      </c>
      <c r="U80" s="5" t="b">
        <f t="shared" si="26"/>
        <v>0</v>
      </c>
      <c r="V80" s="5" t="b">
        <f t="shared" si="27"/>
        <v>0</v>
      </c>
      <c r="W80" s="5" t="b">
        <f t="shared" si="28"/>
        <v>0</v>
      </c>
      <c r="X80" s="5" t="b">
        <f t="shared" si="29"/>
        <v>0</v>
      </c>
      <c r="Y80" s="5" t="b">
        <f t="shared" si="30"/>
        <v>0</v>
      </c>
      <c r="Z80" s="5" t="b">
        <f aca="true" t="shared" si="33" ref="Z80:Z105">IF(P80&gt;=50,"10")</f>
        <v>0</v>
      </c>
      <c r="AA80" s="5" t="str">
        <f t="shared" si="31"/>
        <v>20</v>
      </c>
      <c r="AB80" s="6" t="s">
        <v>43</v>
      </c>
      <c r="AC80" s="15">
        <f t="shared" si="32"/>
        <v>20</v>
      </c>
      <c r="AD80" s="7"/>
    </row>
    <row r="81" spans="1:30" ht="18.75" customHeight="1" thickBot="1">
      <c r="A81" s="18">
        <v>21296</v>
      </c>
      <c r="B81" s="18" t="s">
        <v>213</v>
      </c>
      <c r="C81" s="18" t="s">
        <v>214</v>
      </c>
      <c r="D81" s="18" t="s">
        <v>77</v>
      </c>
      <c r="E81" s="18" t="s">
        <v>215</v>
      </c>
      <c r="F81" s="19"/>
      <c r="G81" s="19"/>
      <c r="H81" s="19"/>
      <c r="I81" s="19"/>
      <c r="J81" s="19"/>
      <c r="K81" s="19"/>
      <c r="L81" s="19"/>
      <c r="M81" s="19">
        <v>2</v>
      </c>
      <c r="N81" s="19"/>
      <c r="O81" s="19"/>
      <c r="P81" s="19"/>
      <c r="Q81" s="19">
        <v>45</v>
      </c>
      <c r="R81" s="5">
        <f t="shared" si="23"/>
        <v>0</v>
      </c>
      <c r="S81" s="14" t="b">
        <f t="shared" si="24"/>
        <v>0</v>
      </c>
      <c r="T81" s="14" t="b">
        <f t="shared" si="25"/>
        <v>0</v>
      </c>
      <c r="U81" s="5" t="b">
        <f t="shared" si="26"/>
        <v>0</v>
      </c>
      <c r="V81" s="5" t="b">
        <f t="shared" si="27"/>
        <v>0</v>
      </c>
      <c r="W81" s="5" t="str">
        <f t="shared" si="28"/>
        <v>10</v>
      </c>
      <c r="X81" s="5" t="b">
        <f t="shared" si="29"/>
        <v>0</v>
      </c>
      <c r="Y81" s="5" t="b">
        <f t="shared" si="30"/>
        <v>0</v>
      </c>
      <c r="Z81" s="5" t="b">
        <f t="shared" si="33"/>
        <v>0</v>
      </c>
      <c r="AA81" s="5" t="str">
        <f t="shared" si="31"/>
        <v>10</v>
      </c>
      <c r="AB81" s="6" t="s">
        <v>44</v>
      </c>
      <c r="AC81" s="15">
        <f t="shared" si="32"/>
        <v>20</v>
      </c>
      <c r="AD81" s="7"/>
    </row>
    <row r="82" spans="1:30" ht="18.75" customHeight="1" thickBot="1">
      <c r="A82" s="18">
        <v>21195</v>
      </c>
      <c r="B82" s="18" t="s">
        <v>225</v>
      </c>
      <c r="C82" s="18" t="s">
        <v>76</v>
      </c>
      <c r="D82" s="18" t="s">
        <v>104</v>
      </c>
      <c r="E82" s="18" t="s">
        <v>226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>
        <v>61</v>
      </c>
      <c r="R82" s="5">
        <f t="shared" si="23"/>
        <v>0</v>
      </c>
      <c r="S82" s="14" t="b">
        <f t="shared" si="24"/>
        <v>0</v>
      </c>
      <c r="T82" s="14" t="b">
        <f t="shared" si="25"/>
        <v>0</v>
      </c>
      <c r="U82" s="5" t="b">
        <f t="shared" si="26"/>
        <v>0</v>
      </c>
      <c r="V82" s="5" t="b">
        <f t="shared" si="27"/>
        <v>0</v>
      </c>
      <c r="W82" s="5" t="b">
        <f t="shared" si="28"/>
        <v>0</v>
      </c>
      <c r="X82" s="5" t="b">
        <f t="shared" si="29"/>
        <v>0</v>
      </c>
      <c r="Y82" s="5" t="b">
        <f t="shared" si="30"/>
        <v>0</v>
      </c>
      <c r="Z82" s="5" t="b">
        <f t="shared" si="33"/>
        <v>0</v>
      </c>
      <c r="AA82" s="5" t="str">
        <f t="shared" si="31"/>
        <v>20</v>
      </c>
      <c r="AB82" s="6" t="s">
        <v>130</v>
      </c>
      <c r="AC82" s="15">
        <f t="shared" si="32"/>
        <v>20</v>
      </c>
      <c r="AD82" s="7"/>
    </row>
    <row r="83" spans="1:30" ht="18.75" customHeight="1" thickBot="1">
      <c r="A83" s="18">
        <v>21341</v>
      </c>
      <c r="B83" s="18" t="s">
        <v>227</v>
      </c>
      <c r="C83" s="18" t="s">
        <v>228</v>
      </c>
      <c r="D83" s="18" t="s">
        <v>60</v>
      </c>
      <c r="E83" s="18" t="s">
        <v>229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59</v>
      </c>
      <c r="R83" s="5">
        <f t="shared" si="23"/>
        <v>0</v>
      </c>
      <c r="S83" s="14" t="b">
        <f t="shared" si="24"/>
        <v>0</v>
      </c>
      <c r="T83" s="14" t="b">
        <f t="shared" si="25"/>
        <v>0</v>
      </c>
      <c r="U83" s="5" t="b">
        <f t="shared" si="26"/>
        <v>0</v>
      </c>
      <c r="V83" s="5" t="b">
        <f t="shared" si="27"/>
        <v>0</v>
      </c>
      <c r="W83" s="5" t="b">
        <f t="shared" si="28"/>
        <v>0</v>
      </c>
      <c r="X83" s="5" t="b">
        <f t="shared" si="29"/>
        <v>0</v>
      </c>
      <c r="Y83" s="5" t="b">
        <f t="shared" si="30"/>
        <v>0</v>
      </c>
      <c r="Z83" s="5" t="b">
        <f t="shared" si="33"/>
        <v>0</v>
      </c>
      <c r="AA83" s="5" t="str">
        <f t="shared" si="31"/>
        <v>20</v>
      </c>
      <c r="AB83" s="6" t="s">
        <v>43</v>
      </c>
      <c r="AC83" s="15">
        <f t="shared" si="32"/>
        <v>20</v>
      </c>
      <c r="AD83" s="7"/>
    </row>
    <row r="84" spans="1:30" ht="18.75" customHeight="1" thickBot="1">
      <c r="A84" s="18">
        <v>21338</v>
      </c>
      <c r="B84" s="18" t="s">
        <v>233</v>
      </c>
      <c r="C84" s="18" t="s">
        <v>234</v>
      </c>
      <c r="D84" s="18" t="s">
        <v>235</v>
      </c>
      <c r="E84" s="18" t="s">
        <v>236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v>54</v>
      </c>
      <c r="R84" s="5">
        <f t="shared" si="23"/>
        <v>0</v>
      </c>
      <c r="S84" s="14" t="b">
        <f t="shared" si="24"/>
        <v>0</v>
      </c>
      <c r="T84" s="14" t="b">
        <f t="shared" si="25"/>
        <v>0</v>
      </c>
      <c r="U84" s="5" t="b">
        <f t="shared" si="26"/>
        <v>0</v>
      </c>
      <c r="V84" s="5" t="b">
        <f t="shared" si="27"/>
        <v>0</v>
      </c>
      <c r="W84" s="5" t="b">
        <f t="shared" si="28"/>
        <v>0</v>
      </c>
      <c r="X84" s="5" t="b">
        <f t="shared" si="29"/>
        <v>0</v>
      </c>
      <c r="Y84" s="5" t="b">
        <f t="shared" si="30"/>
        <v>0</v>
      </c>
      <c r="Z84" s="5" t="b">
        <f t="shared" si="33"/>
        <v>0</v>
      </c>
      <c r="AA84" s="5" t="str">
        <f t="shared" si="31"/>
        <v>20</v>
      </c>
      <c r="AB84" s="6" t="s">
        <v>43</v>
      </c>
      <c r="AC84" s="15">
        <f t="shared" si="32"/>
        <v>20</v>
      </c>
      <c r="AD84" s="7"/>
    </row>
    <row r="85" spans="1:30" ht="18.75" customHeight="1" thickBot="1">
      <c r="A85" s="18">
        <v>21413</v>
      </c>
      <c r="B85" s="18" t="s">
        <v>251</v>
      </c>
      <c r="C85" s="18" t="s">
        <v>252</v>
      </c>
      <c r="D85" s="18" t="s">
        <v>164</v>
      </c>
      <c r="E85" s="18" t="s">
        <v>253</v>
      </c>
      <c r="F85" s="19"/>
      <c r="G85" s="19"/>
      <c r="H85" s="19"/>
      <c r="I85" s="19"/>
      <c r="J85" s="19"/>
      <c r="K85" s="19"/>
      <c r="L85" s="19"/>
      <c r="M85" s="19">
        <v>2</v>
      </c>
      <c r="N85" s="19"/>
      <c r="O85" s="19"/>
      <c r="P85" s="19"/>
      <c r="Q85" s="19">
        <v>42</v>
      </c>
      <c r="R85" s="5">
        <f t="shared" si="23"/>
        <v>0</v>
      </c>
      <c r="S85" s="14" t="b">
        <f t="shared" si="24"/>
        <v>0</v>
      </c>
      <c r="T85" s="14" t="b">
        <f t="shared" si="25"/>
        <v>0</v>
      </c>
      <c r="U85" s="5" t="b">
        <f t="shared" si="26"/>
        <v>0</v>
      </c>
      <c r="V85" s="5" t="b">
        <f t="shared" si="27"/>
        <v>0</v>
      </c>
      <c r="W85" s="5" t="str">
        <f t="shared" si="28"/>
        <v>10</v>
      </c>
      <c r="X85" s="5" t="b">
        <f t="shared" si="29"/>
        <v>0</v>
      </c>
      <c r="Y85" s="5" t="b">
        <f t="shared" si="30"/>
        <v>0</v>
      </c>
      <c r="Z85" s="5" t="b">
        <f t="shared" si="33"/>
        <v>0</v>
      </c>
      <c r="AA85" s="5" t="str">
        <f t="shared" si="31"/>
        <v>10</v>
      </c>
      <c r="AB85" s="6" t="s">
        <v>43</v>
      </c>
      <c r="AC85" s="15">
        <f t="shared" si="32"/>
        <v>20</v>
      </c>
      <c r="AD85" s="7"/>
    </row>
    <row r="86" spans="1:30" ht="18.75" customHeight="1" thickBot="1">
      <c r="A86" s="18">
        <v>21428</v>
      </c>
      <c r="B86" s="18" t="s">
        <v>265</v>
      </c>
      <c r="C86" s="18" t="s">
        <v>266</v>
      </c>
      <c r="D86" s="18" t="s">
        <v>267</v>
      </c>
      <c r="E86" s="18" t="s">
        <v>268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57</v>
      </c>
      <c r="R86" s="5">
        <f t="shared" si="23"/>
        <v>0</v>
      </c>
      <c r="S86" s="14" t="b">
        <f t="shared" si="24"/>
        <v>0</v>
      </c>
      <c r="T86" s="14" t="b">
        <f t="shared" si="25"/>
        <v>0</v>
      </c>
      <c r="U86" s="5" t="b">
        <f t="shared" si="26"/>
        <v>0</v>
      </c>
      <c r="V86" s="5" t="b">
        <f t="shared" si="27"/>
        <v>0</v>
      </c>
      <c r="W86" s="5" t="b">
        <f t="shared" si="28"/>
        <v>0</v>
      </c>
      <c r="X86" s="5" t="b">
        <f t="shared" si="29"/>
        <v>0</v>
      </c>
      <c r="Y86" s="5" t="b">
        <f t="shared" si="30"/>
        <v>0</v>
      </c>
      <c r="Z86" s="5" t="b">
        <f t="shared" si="33"/>
        <v>0</v>
      </c>
      <c r="AA86" s="5" t="str">
        <f t="shared" si="31"/>
        <v>20</v>
      </c>
      <c r="AB86" s="6" t="s">
        <v>43</v>
      </c>
      <c r="AC86" s="15">
        <f t="shared" si="32"/>
        <v>20</v>
      </c>
      <c r="AD86" s="7"/>
    </row>
    <row r="87" spans="1:30" ht="18.75" customHeight="1" thickBot="1">
      <c r="A87" s="18">
        <v>21460</v>
      </c>
      <c r="B87" s="18" t="s">
        <v>273</v>
      </c>
      <c r="C87" s="18" t="s">
        <v>132</v>
      </c>
      <c r="D87" s="18" t="s">
        <v>141</v>
      </c>
      <c r="E87" s="18" t="s">
        <v>274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v>50</v>
      </c>
      <c r="R87" s="5">
        <f t="shared" si="23"/>
        <v>0</v>
      </c>
      <c r="S87" s="14" t="b">
        <f t="shared" si="24"/>
        <v>0</v>
      </c>
      <c r="T87" s="14" t="b">
        <f t="shared" si="25"/>
        <v>0</v>
      </c>
      <c r="U87" s="5" t="b">
        <f t="shared" si="26"/>
        <v>0</v>
      </c>
      <c r="V87" s="5" t="b">
        <f t="shared" si="27"/>
        <v>0</v>
      </c>
      <c r="W87" s="5" t="b">
        <f t="shared" si="28"/>
        <v>0</v>
      </c>
      <c r="X87" s="5" t="b">
        <f t="shared" si="29"/>
        <v>0</v>
      </c>
      <c r="Y87" s="5" t="b">
        <f t="shared" si="30"/>
        <v>0</v>
      </c>
      <c r="Z87" s="5" t="b">
        <f t="shared" si="33"/>
        <v>0</v>
      </c>
      <c r="AA87" s="5" t="str">
        <f t="shared" si="31"/>
        <v>20</v>
      </c>
      <c r="AB87" s="6" t="s">
        <v>43</v>
      </c>
      <c r="AC87" s="15">
        <f t="shared" si="32"/>
        <v>20</v>
      </c>
      <c r="AD87" s="7"/>
    </row>
    <row r="88" spans="1:30" ht="18.75" customHeight="1" thickBot="1">
      <c r="A88" s="18">
        <v>21554</v>
      </c>
      <c r="B88" s="18" t="s">
        <v>286</v>
      </c>
      <c r="C88" s="18" t="s">
        <v>287</v>
      </c>
      <c r="D88" s="18" t="s">
        <v>288</v>
      </c>
      <c r="E88" s="18" t="s">
        <v>289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53</v>
      </c>
      <c r="R88" s="5">
        <f t="shared" si="23"/>
        <v>0</v>
      </c>
      <c r="S88" s="14" t="b">
        <f t="shared" si="24"/>
        <v>0</v>
      </c>
      <c r="T88" s="14" t="b">
        <f t="shared" si="25"/>
        <v>0</v>
      </c>
      <c r="U88" s="5" t="b">
        <f t="shared" si="26"/>
        <v>0</v>
      </c>
      <c r="V88" s="5" t="b">
        <f t="shared" si="27"/>
        <v>0</v>
      </c>
      <c r="W88" s="5" t="b">
        <f t="shared" si="28"/>
        <v>0</v>
      </c>
      <c r="X88" s="5" t="b">
        <f t="shared" si="29"/>
        <v>0</v>
      </c>
      <c r="Y88" s="5" t="b">
        <f t="shared" si="30"/>
        <v>0</v>
      </c>
      <c r="Z88" s="5" t="b">
        <f t="shared" si="33"/>
        <v>0</v>
      </c>
      <c r="AA88" s="5" t="str">
        <f t="shared" si="31"/>
        <v>20</v>
      </c>
      <c r="AB88" s="6" t="s">
        <v>43</v>
      </c>
      <c r="AC88" s="15">
        <f t="shared" si="32"/>
        <v>20</v>
      </c>
      <c r="AD88" s="7"/>
    </row>
    <row r="89" spans="1:30" ht="18.75" customHeight="1" thickBot="1">
      <c r="A89" s="18">
        <v>21551</v>
      </c>
      <c r="B89" s="18" t="s">
        <v>197</v>
      </c>
      <c r="C89" s="18" t="s">
        <v>217</v>
      </c>
      <c r="D89" s="18" t="s">
        <v>65</v>
      </c>
      <c r="E89" s="18" t="s">
        <v>290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67</v>
      </c>
      <c r="Q89" s="19">
        <v>46</v>
      </c>
      <c r="R89" s="5">
        <f t="shared" si="23"/>
        <v>0</v>
      </c>
      <c r="S89" s="14" t="b">
        <f t="shared" si="24"/>
        <v>0</v>
      </c>
      <c r="T89" s="14" t="b">
        <f t="shared" si="25"/>
        <v>0</v>
      </c>
      <c r="U89" s="5" t="b">
        <f t="shared" si="26"/>
        <v>0</v>
      </c>
      <c r="V89" s="5" t="b">
        <f t="shared" si="27"/>
        <v>0</v>
      </c>
      <c r="W89" s="5" t="b">
        <f t="shared" si="28"/>
        <v>0</v>
      </c>
      <c r="X89" s="5" t="b">
        <f t="shared" si="29"/>
        <v>0</v>
      </c>
      <c r="Y89" s="5" t="b">
        <f t="shared" si="30"/>
        <v>0</v>
      </c>
      <c r="Z89" s="5" t="str">
        <f t="shared" si="33"/>
        <v>10</v>
      </c>
      <c r="AA89" s="5" t="str">
        <f t="shared" si="31"/>
        <v>10</v>
      </c>
      <c r="AB89" s="6" t="s">
        <v>43</v>
      </c>
      <c r="AC89" s="15">
        <f t="shared" si="32"/>
        <v>20</v>
      </c>
      <c r="AD89" s="7"/>
    </row>
    <row r="90" spans="1:30" ht="18.75" customHeight="1" thickBot="1">
      <c r="A90" s="18">
        <v>21548</v>
      </c>
      <c r="B90" s="18" t="s">
        <v>291</v>
      </c>
      <c r="C90" s="18" t="s">
        <v>292</v>
      </c>
      <c r="D90" s="18" t="s">
        <v>293</v>
      </c>
      <c r="E90" s="18" t="s">
        <v>294</v>
      </c>
      <c r="F90" s="19"/>
      <c r="G90" s="19"/>
      <c r="H90" s="19"/>
      <c r="I90" s="19"/>
      <c r="J90" s="19"/>
      <c r="K90" s="19"/>
      <c r="L90" s="19"/>
      <c r="M90" s="19">
        <v>2</v>
      </c>
      <c r="N90" s="19"/>
      <c r="O90" s="19"/>
      <c r="P90" s="19"/>
      <c r="Q90" s="19">
        <v>30</v>
      </c>
      <c r="R90" s="5">
        <f t="shared" si="23"/>
        <v>0</v>
      </c>
      <c r="S90" s="14" t="b">
        <f t="shared" si="24"/>
        <v>0</v>
      </c>
      <c r="T90" s="14" t="b">
        <f t="shared" si="25"/>
        <v>0</v>
      </c>
      <c r="U90" s="5" t="b">
        <f t="shared" si="26"/>
        <v>0</v>
      </c>
      <c r="V90" s="5" t="b">
        <f t="shared" si="27"/>
        <v>0</v>
      </c>
      <c r="W90" s="5" t="str">
        <f t="shared" si="28"/>
        <v>10</v>
      </c>
      <c r="X90" s="5" t="b">
        <f t="shared" si="29"/>
        <v>0</v>
      </c>
      <c r="Y90" s="5" t="b">
        <f t="shared" si="30"/>
        <v>0</v>
      </c>
      <c r="Z90" s="5" t="b">
        <f t="shared" si="33"/>
        <v>0</v>
      </c>
      <c r="AA90" s="5" t="str">
        <f t="shared" si="31"/>
        <v>10</v>
      </c>
      <c r="AB90" s="6" t="s">
        <v>43</v>
      </c>
      <c r="AC90" s="15">
        <f t="shared" si="32"/>
        <v>20</v>
      </c>
      <c r="AD90" s="7"/>
    </row>
    <row r="91" spans="1:30" ht="18.75" customHeight="1" thickBot="1">
      <c r="A91" s="18">
        <v>21244</v>
      </c>
      <c r="B91" s="18" t="s">
        <v>297</v>
      </c>
      <c r="C91" s="18" t="s">
        <v>119</v>
      </c>
      <c r="D91" s="18" t="s">
        <v>164</v>
      </c>
      <c r="E91" s="18" t="s">
        <v>298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v>53</v>
      </c>
      <c r="R91" s="5">
        <f t="shared" si="23"/>
        <v>0</v>
      </c>
      <c r="S91" s="14" t="b">
        <f t="shared" si="24"/>
        <v>0</v>
      </c>
      <c r="T91" s="14" t="b">
        <f t="shared" si="25"/>
        <v>0</v>
      </c>
      <c r="U91" s="5" t="b">
        <f t="shared" si="26"/>
        <v>0</v>
      </c>
      <c r="V91" s="5" t="b">
        <f t="shared" si="27"/>
        <v>0</v>
      </c>
      <c r="W91" s="5" t="b">
        <f t="shared" si="28"/>
        <v>0</v>
      </c>
      <c r="X91" s="5" t="b">
        <f t="shared" si="29"/>
        <v>0</v>
      </c>
      <c r="Y91" s="5" t="b">
        <f t="shared" si="30"/>
        <v>0</v>
      </c>
      <c r="Z91" s="5" t="b">
        <f t="shared" si="33"/>
        <v>0</v>
      </c>
      <c r="AA91" s="5" t="str">
        <f t="shared" si="31"/>
        <v>20</v>
      </c>
      <c r="AB91" s="6" t="s">
        <v>43</v>
      </c>
      <c r="AC91" s="15">
        <f t="shared" si="32"/>
        <v>20</v>
      </c>
      <c r="AD91" s="7"/>
    </row>
    <row r="92" spans="1:30" ht="18.75" customHeight="1" thickBot="1">
      <c r="A92" s="18">
        <v>21620</v>
      </c>
      <c r="B92" s="18" t="s">
        <v>301</v>
      </c>
      <c r="C92" s="18" t="s">
        <v>302</v>
      </c>
      <c r="D92" s="18" t="s">
        <v>293</v>
      </c>
      <c r="E92" s="18" t="s">
        <v>303</v>
      </c>
      <c r="F92" s="19"/>
      <c r="G92" s="19"/>
      <c r="H92" s="19"/>
      <c r="I92" s="19"/>
      <c r="J92" s="19"/>
      <c r="K92" s="19"/>
      <c r="L92" s="19"/>
      <c r="M92" s="19">
        <v>2</v>
      </c>
      <c r="N92" s="19"/>
      <c r="O92" s="19"/>
      <c r="P92" s="19"/>
      <c r="Q92" s="19">
        <v>35</v>
      </c>
      <c r="R92" s="5">
        <f t="shared" si="23"/>
        <v>0</v>
      </c>
      <c r="S92" s="14" t="b">
        <f t="shared" si="24"/>
        <v>0</v>
      </c>
      <c r="T92" s="14" t="b">
        <f t="shared" si="25"/>
        <v>0</v>
      </c>
      <c r="U92" s="5" t="b">
        <f t="shared" si="26"/>
        <v>0</v>
      </c>
      <c r="V92" s="5" t="b">
        <f t="shared" si="27"/>
        <v>0</v>
      </c>
      <c r="W92" s="5" t="str">
        <f t="shared" si="28"/>
        <v>10</v>
      </c>
      <c r="X92" s="5" t="b">
        <f t="shared" si="29"/>
        <v>0</v>
      </c>
      <c r="Y92" s="5" t="b">
        <f t="shared" si="30"/>
        <v>0</v>
      </c>
      <c r="Z92" s="5" t="b">
        <f t="shared" si="33"/>
        <v>0</v>
      </c>
      <c r="AA92" s="5" t="str">
        <f t="shared" si="31"/>
        <v>10</v>
      </c>
      <c r="AB92" s="6" t="s">
        <v>43</v>
      </c>
      <c r="AC92" s="15">
        <f t="shared" si="32"/>
        <v>20</v>
      </c>
      <c r="AD92" s="7"/>
    </row>
    <row r="93" spans="1:30" ht="18.75" customHeight="1" thickBot="1">
      <c r="A93" s="18">
        <v>21662</v>
      </c>
      <c r="B93" s="18" t="s">
        <v>304</v>
      </c>
      <c r="C93" s="18" t="s">
        <v>100</v>
      </c>
      <c r="D93" s="18" t="s">
        <v>77</v>
      </c>
      <c r="E93" s="18" t="s">
        <v>305</v>
      </c>
      <c r="F93" s="19"/>
      <c r="G93" s="19"/>
      <c r="H93" s="19"/>
      <c r="I93" s="19"/>
      <c r="J93" s="19"/>
      <c r="K93" s="19"/>
      <c r="L93" s="19"/>
      <c r="M93" s="19">
        <v>2</v>
      </c>
      <c r="N93" s="19"/>
      <c r="O93" s="19"/>
      <c r="P93" s="19"/>
      <c r="Q93" s="19">
        <v>33</v>
      </c>
      <c r="R93" s="5">
        <f t="shared" si="23"/>
        <v>0</v>
      </c>
      <c r="S93" s="14" t="b">
        <f t="shared" si="24"/>
        <v>0</v>
      </c>
      <c r="T93" s="14" t="b">
        <f t="shared" si="25"/>
        <v>0</v>
      </c>
      <c r="U93" s="5" t="b">
        <f t="shared" si="26"/>
        <v>0</v>
      </c>
      <c r="V93" s="5" t="b">
        <f t="shared" si="27"/>
        <v>0</v>
      </c>
      <c r="W93" s="5" t="str">
        <f t="shared" si="28"/>
        <v>10</v>
      </c>
      <c r="X93" s="5" t="b">
        <f t="shared" si="29"/>
        <v>0</v>
      </c>
      <c r="Y93" s="5" t="b">
        <f t="shared" si="30"/>
        <v>0</v>
      </c>
      <c r="Z93" s="5" t="b">
        <f t="shared" si="33"/>
        <v>0</v>
      </c>
      <c r="AA93" s="5" t="str">
        <f t="shared" si="31"/>
        <v>10</v>
      </c>
      <c r="AB93" s="6" t="s">
        <v>43</v>
      </c>
      <c r="AC93" s="15">
        <f t="shared" si="32"/>
        <v>20</v>
      </c>
      <c r="AD93" s="7"/>
    </row>
    <row r="94" spans="1:30" ht="18.75" customHeight="1" thickBot="1">
      <c r="A94" s="18">
        <v>21534</v>
      </c>
      <c r="B94" s="18" t="s">
        <v>310</v>
      </c>
      <c r="C94" s="18" t="s">
        <v>198</v>
      </c>
      <c r="D94" s="18" t="s">
        <v>164</v>
      </c>
      <c r="E94" s="18" t="s">
        <v>311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67</v>
      </c>
      <c r="Q94" s="19">
        <v>44</v>
      </c>
      <c r="R94" s="5">
        <f t="shared" si="23"/>
        <v>0</v>
      </c>
      <c r="S94" s="14" t="b">
        <f t="shared" si="24"/>
        <v>0</v>
      </c>
      <c r="T94" s="14" t="b">
        <f t="shared" si="25"/>
        <v>0</v>
      </c>
      <c r="U94" s="5" t="b">
        <f t="shared" si="26"/>
        <v>0</v>
      </c>
      <c r="V94" s="5" t="b">
        <f t="shared" si="27"/>
        <v>0</v>
      </c>
      <c r="W94" s="5" t="b">
        <f t="shared" si="28"/>
        <v>0</v>
      </c>
      <c r="X94" s="5" t="b">
        <f t="shared" si="29"/>
        <v>0</v>
      </c>
      <c r="Y94" s="5" t="b">
        <f t="shared" si="30"/>
        <v>0</v>
      </c>
      <c r="Z94" s="5" t="str">
        <f t="shared" si="33"/>
        <v>10</v>
      </c>
      <c r="AA94" s="5" t="str">
        <f t="shared" si="31"/>
        <v>10</v>
      </c>
      <c r="AB94" s="6" t="s">
        <v>109</v>
      </c>
      <c r="AC94" s="15">
        <f t="shared" si="32"/>
        <v>20</v>
      </c>
      <c r="AD94" s="7"/>
    </row>
    <row r="95" spans="1:30" ht="18.75" customHeight="1" thickBot="1">
      <c r="A95" s="18">
        <v>21701</v>
      </c>
      <c r="B95" s="18" t="s">
        <v>322</v>
      </c>
      <c r="C95" s="18" t="s">
        <v>80</v>
      </c>
      <c r="D95" s="18" t="s">
        <v>65</v>
      </c>
      <c r="E95" s="18" t="s">
        <v>323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v>51</v>
      </c>
      <c r="R95" s="5">
        <f t="shared" si="23"/>
        <v>0</v>
      </c>
      <c r="S95" s="14" t="b">
        <f t="shared" si="24"/>
        <v>0</v>
      </c>
      <c r="T95" s="14" t="b">
        <f t="shared" si="25"/>
        <v>0</v>
      </c>
      <c r="U95" s="5" t="b">
        <f t="shared" si="26"/>
        <v>0</v>
      </c>
      <c r="V95" s="5" t="b">
        <f t="shared" si="27"/>
        <v>0</v>
      </c>
      <c r="W95" s="5" t="b">
        <f t="shared" si="28"/>
        <v>0</v>
      </c>
      <c r="X95" s="5" t="b">
        <f t="shared" si="29"/>
        <v>0</v>
      </c>
      <c r="Y95" s="5" t="b">
        <f t="shared" si="30"/>
        <v>0</v>
      </c>
      <c r="Z95" s="5" t="b">
        <f t="shared" si="33"/>
        <v>0</v>
      </c>
      <c r="AA95" s="5" t="str">
        <f t="shared" si="31"/>
        <v>20</v>
      </c>
      <c r="AB95" s="6" t="s">
        <v>109</v>
      </c>
      <c r="AC95" s="15">
        <f t="shared" si="32"/>
        <v>20</v>
      </c>
      <c r="AD95" s="7"/>
    </row>
    <row r="96" spans="1:30" ht="18.75" customHeight="1" thickBot="1">
      <c r="A96" s="18">
        <v>21621</v>
      </c>
      <c r="B96" s="18" t="s">
        <v>324</v>
      </c>
      <c r="C96" s="18" t="s">
        <v>63</v>
      </c>
      <c r="D96" s="18" t="s">
        <v>128</v>
      </c>
      <c r="E96" s="18" t="s">
        <v>325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>
        <v>55</v>
      </c>
      <c r="R96" s="5">
        <f t="shared" si="23"/>
        <v>0</v>
      </c>
      <c r="S96" s="14" t="b">
        <f t="shared" si="24"/>
        <v>0</v>
      </c>
      <c r="T96" s="14" t="b">
        <f t="shared" si="25"/>
        <v>0</v>
      </c>
      <c r="U96" s="5" t="b">
        <f t="shared" si="26"/>
        <v>0</v>
      </c>
      <c r="V96" s="5" t="b">
        <f t="shared" si="27"/>
        <v>0</v>
      </c>
      <c r="W96" s="5" t="b">
        <f t="shared" si="28"/>
        <v>0</v>
      </c>
      <c r="X96" s="5" t="b">
        <f t="shared" si="29"/>
        <v>0</v>
      </c>
      <c r="Y96" s="5" t="b">
        <f t="shared" si="30"/>
        <v>0</v>
      </c>
      <c r="Z96" s="5" t="b">
        <f t="shared" si="33"/>
        <v>0</v>
      </c>
      <c r="AA96" s="5" t="str">
        <f t="shared" si="31"/>
        <v>20</v>
      </c>
      <c r="AB96" s="6" t="s">
        <v>109</v>
      </c>
      <c r="AC96" s="15">
        <f t="shared" si="32"/>
        <v>20</v>
      </c>
      <c r="AD96" s="7"/>
    </row>
    <row r="97" spans="1:30" ht="18.75" customHeight="1" thickBot="1">
      <c r="A97" s="18">
        <v>21732</v>
      </c>
      <c r="B97" s="18" t="s">
        <v>222</v>
      </c>
      <c r="C97" s="18" t="s">
        <v>336</v>
      </c>
      <c r="D97" s="18" t="s">
        <v>77</v>
      </c>
      <c r="E97" s="18" t="s">
        <v>337</v>
      </c>
      <c r="F97" s="19"/>
      <c r="G97" s="19"/>
      <c r="H97" s="19"/>
      <c r="I97" s="19"/>
      <c r="J97" s="19"/>
      <c r="K97" s="19"/>
      <c r="L97" s="19"/>
      <c r="M97" s="19">
        <v>2</v>
      </c>
      <c r="N97" s="19"/>
      <c r="O97" s="19"/>
      <c r="P97" s="19"/>
      <c r="Q97" s="19">
        <v>42</v>
      </c>
      <c r="R97" s="5">
        <f t="shared" si="23"/>
        <v>0</v>
      </c>
      <c r="S97" s="14" t="b">
        <f t="shared" si="24"/>
        <v>0</v>
      </c>
      <c r="T97" s="14" t="b">
        <f t="shared" si="25"/>
        <v>0</v>
      </c>
      <c r="U97" s="5" t="b">
        <f t="shared" si="26"/>
        <v>0</v>
      </c>
      <c r="V97" s="5" t="b">
        <f t="shared" si="27"/>
        <v>0</v>
      </c>
      <c r="W97" s="5" t="str">
        <f t="shared" si="28"/>
        <v>10</v>
      </c>
      <c r="X97" s="5" t="b">
        <f t="shared" si="29"/>
        <v>0</v>
      </c>
      <c r="Y97" s="5" t="b">
        <f t="shared" si="30"/>
        <v>0</v>
      </c>
      <c r="Z97" s="5" t="b">
        <f t="shared" si="33"/>
        <v>0</v>
      </c>
      <c r="AA97" s="5" t="str">
        <f t="shared" si="31"/>
        <v>10</v>
      </c>
      <c r="AB97" s="6" t="s">
        <v>44</v>
      </c>
      <c r="AC97" s="15">
        <f t="shared" si="32"/>
        <v>20</v>
      </c>
      <c r="AD97" s="7"/>
    </row>
    <row r="98" spans="1:30" ht="18.75" customHeight="1" thickBot="1">
      <c r="A98" s="18">
        <v>21760</v>
      </c>
      <c r="B98" s="18" t="s">
        <v>344</v>
      </c>
      <c r="C98" s="18" t="s">
        <v>345</v>
      </c>
      <c r="D98" s="18" t="s">
        <v>346</v>
      </c>
      <c r="E98" s="18" t="s">
        <v>347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v>51</v>
      </c>
      <c r="R98" s="5">
        <f t="shared" si="23"/>
        <v>0</v>
      </c>
      <c r="S98" s="14" t="b">
        <f t="shared" si="24"/>
        <v>0</v>
      </c>
      <c r="T98" s="14" t="b">
        <f t="shared" si="25"/>
        <v>0</v>
      </c>
      <c r="U98" s="5" t="b">
        <f t="shared" si="26"/>
        <v>0</v>
      </c>
      <c r="V98" s="5" t="b">
        <f t="shared" si="27"/>
        <v>0</v>
      </c>
      <c r="W98" s="5" t="b">
        <f t="shared" si="28"/>
        <v>0</v>
      </c>
      <c r="X98" s="5" t="b">
        <f t="shared" si="29"/>
        <v>0</v>
      </c>
      <c r="Y98" s="5" t="b">
        <f t="shared" si="30"/>
        <v>0</v>
      </c>
      <c r="Z98" s="5" t="b">
        <f t="shared" si="33"/>
        <v>0</v>
      </c>
      <c r="AA98" s="5" t="str">
        <f t="shared" si="31"/>
        <v>20</v>
      </c>
      <c r="AB98" s="6" t="s">
        <v>43</v>
      </c>
      <c r="AC98" s="15">
        <f t="shared" si="32"/>
        <v>20</v>
      </c>
      <c r="AD98" s="7"/>
    </row>
    <row r="99" spans="1:30" ht="18.75" customHeight="1" thickBot="1">
      <c r="A99" s="18">
        <v>21698</v>
      </c>
      <c r="B99" s="18" t="s">
        <v>352</v>
      </c>
      <c r="C99" s="18" t="s">
        <v>132</v>
      </c>
      <c r="D99" s="18" t="s">
        <v>186</v>
      </c>
      <c r="E99" s="18" t="s">
        <v>351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v>54</v>
      </c>
      <c r="R99" s="5">
        <f t="shared" si="23"/>
        <v>0</v>
      </c>
      <c r="S99" s="14" t="b">
        <f t="shared" si="24"/>
        <v>0</v>
      </c>
      <c r="T99" s="14" t="b">
        <f t="shared" si="25"/>
        <v>0</v>
      </c>
      <c r="U99" s="5" t="b">
        <f t="shared" si="26"/>
        <v>0</v>
      </c>
      <c r="V99" s="5" t="b">
        <f t="shared" si="27"/>
        <v>0</v>
      </c>
      <c r="W99" s="5" t="b">
        <f t="shared" si="28"/>
        <v>0</v>
      </c>
      <c r="X99" s="5" t="b">
        <f t="shared" si="29"/>
        <v>0</v>
      </c>
      <c r="Y99" s="5" t="b">
        <f t="shared" si="30"/>
        <v>0</v>
      </c>
      <c r="Z99" s="5" t="b">
        <f t="shared" si="33"/>
        <v>0</v>
      </c>
      <c r="AA99" s="5" t="str">
        <f t="shared" si="31"/>
        <v>20</v>
      </c>
      <c r="AB99" s="6" t="s">
        <v>109</v>
      </c>
      <c r="AC99" s="15">
        <f t="shared" si="32"/>
        <v>20</v>
      </c>
      <c r="AD99" s="7"/>
    </row>
    <row r="100" spans="1:30" ht="18.75" customHeight="1" thickBot="1">
      <c r="A100" s="18">
        <v>21502</v>
      </c>
      <c r="B100" s="18" t="s">
        <v>281</v>
      </c>
      <c r="C100" s="18" t="s">
        <v>80</v>
      </c>
      <c r="D100" s="18" t="s">
        <v>60</v>
      </c>
      <c r="E100" s="18" t="s">
        <v>282</v>
      </c>
      <c r="F100" s="19"/>
      <c r="G100" s="19"/>
      <c r="H100" s="19"/>
      <c r="I100" s="19"/>
      <c r="J100" s="19"/>
      <c r="K100" s="19"/>
      <c r="L100" s="19"/>
      <c r="M100" s="19">
        <v>1</v>
      </c>
      <c r="N100" s="19"/>
      <c r="O100" s="19"/>
      <c r="P100" s="19"/>
      <c r="Q100" s="19">
        <v>49</v>
      </c>
      <c r="R100" s="5">
        <f t="shared" si="23"/>
        <v>0</v>
      </c>
      <c r="S100" s="14" t="b">
        <f t="shared" si="24"/>
        <v>0</v>
      </c>
      <c r="T100" s="14" t="b">
        <f t="shared" si="25"/>
        <v>0</v>
      </c>
      <c r="U100" s="5" t="b">
        <f t="shared" si="26"/>
        <v>0</v>
      </c>
      <c r="V100" s="5" t="b">
        <f t="shared" si="27"/>
        <v>0</v>
      </c>
      <c r="W100" s="5" t="str">
        <f t="shared" si="28"/>
        <v>5</v>
      </c>
      <c r="X100" s="5" t="b">
        <f t="shared" si="29"/>
        <v>0</v>
      </c>
      <c r="Y100" s="5" t="b">
        <f t="shared" si="30"/>
        <v>0</v>
      </c>
      <c r="Z100" s="5" t="b">
        <f t="shared" si="33"/>
        <v>0</v>
      </c>
      <c r="AA100" s="5" t="str">
        <f t="shared" si="31"/>
        <v>10</v>
      </c>
      <c r="AB100" s="6" t="s">
        <v>43</v>
      </c>
      <c r="AC100" s="15">
        <f t="shared" si="32"/>
        <v>15</v>
      </c>
      <c r="AD100" s="7"/>
    </row>
    <row r="101" spans="1:30" ht="18.75" customHeight="1" thickBot="1">
      <c r="A101" s="18">
        <v>21080</v>
      </c>
      <c r="B101" s="18" t="s">
        <v>180</v>
      </c>
      <c r="C101" s="18" t="s">
        <v>63</v>
      </c>
      <c r="D101" s="18" t="s">
        <v>65</v>
      </c>
      <c r="E101" s="18" t="s">
        <v>181</v>
      </c>
      <c r="F101" s="19"/>
      <c r="G101" s="19"/>
      <c r="H101" s="19"/>
      <c r="I101" s="19"/>
      <c r="J101" s="19"/>
      <c r="K101" s="19"/>
      <c r="L101" s="19"/>
      <c r="M101" s="19">
        <v>1</v>
      </c>
      <c r="N101" s="19"/>
      <c r="O101" s="19"/>
      <c r="P101" s="19"/>
      <c r="Q101" s="19">
        <v>49</v>
      </c>
      <c r="R101" s="5">
        <f t="shared" si="23"/>
        <v>0</v>
      </c>
      <c r="S101" s="14" t="b">
        <f t="shared" si="24"/>
        <v>0</v>
      </c>
      <c r="T101" s="14" t="b">
        <f t="shared" si="25"/>
        <v>0</v>
      </c>
      <c r="U101" s="5" t="b">
        <f t="shared" si="26"/>
        <v>0</v>
      </c>
      <c r="V101" s="5" t="b">
        <f t="shared" si="27"/>
        <v>0</v>
      </c>
      <c r="W101" s="5" t="str">
        <f t="shared" si="28"/>
        <v>5</v>
      </c>
      <c r="X101" s="5" t="b">
        <f t="shared" si="29"/>
        <v>0</v>
      </c>
      <c r="Y101" s="5" t="b">
        <f t="shared" si="30"/>
        <v>0</v>
      </c>
      <c r="Z101" s="5" t="b">
        <f t="shared" si="33"/>
        <v>0</v>
      </c>
      <c r="AA101" s="5" t="str">
        <f t="shared" si="31"/>
        <v>10</v>
      </c>
      <c r="AB101" s="6" t="s">
        <v>130</v>
      </c>
      <c r="AC101" s="15">
        <f t="shared" si="32"/>
        <v>15</v>
      </c>
      <c r="AD101" s="7"/>
    </row>
    <row r="102" spans="1:30" ht="18.75" customHeight="1" thickBot="1">
      <c r="A102" s="18">
        <v>21082</v>
      </c>
      <c r="B102" s="18" t="s">
        <v>184</v>
      </c>
      <c r="C102" s="18" t="s">
        <v>185</v>
      </c>
      <c r="D102" s="18" t="s">
        <v>186</v>
      </c>
      <c r="E102" s="18" t="s">
        <v>187</v>
      </c>
      <c r="F102" s="19"/>
      <c r="G102" s="19"/>
      <c r="H102" s="19"/>
      <c r="I102" s="19"/>
      <c r="J102" s="19"/>
      <c r="K102" s="19"/>
      <c r="L102" s="19"/>
      <c r="M102" s="19">
        <v>1</v>
      </c>
      <c r="N102" s="19"/>
      <c r="O102" s="19"/>
      <c r="P102" s="19"/>
      <c r="Q102" s="19">
        <v>48</v>
      </c>
      <c r="R102" s="5">
        <f t="shared" si="23"/>
        <v>0</v>
      </c>
      <c r="S102" s="14" t="b">
        <f t="shared" si="24"/>
        <v>0</v>
      </c>
      <c r="T102" s="14" t="b">
        <f t="shared" si="25"/>
        <v>0</v>
      </c>
      <c r="U102" s="5" t="b">
        <f t="shared" si="26"/>
        <v>0</v>
      </c>
      <c r="V102" s="5" t="b">
        <f t="shared" si="27"/>
        <v>0</v>
      </c>
      <c r="W102" s="5" t="str">
        <f t="shared" si="28"/>
        <v>5</v>
      </c>
      <c r="X102" s="5" t="b">
        <f t="shared" si="29"/>
        <v>0</v>
      </c>
      <c r="Y102" s="5" t="b">
        <f t="shared" si="30"/>
        <v>0</v>
      </c>
      <c r="Z102" s="5" t="b">
        <f t="shared" si="33"/>
        <v>0</v>
      </c>
      <c r="AA102" s="5" t="str">
        <f t="shared" si="31"/>
        <v>10</v>
      </c>
      <c r="AB102" s="6" t="s">
        <v>109</v>
      </c>
      <c r="AC102" s="15">
        <f t="shared" si="32"/>
        <v>15</v>
      </c>
      <c r="AD102" s="7"/>
    </row>
    <row r="103" spans="1:30" ht="18.75" customHeight="1" thickBot="1">
      <c r="A103" s="18">
        <v>21132</v>
      </c>
      <c r="B103" s="18" t="s">
        <v>202</v>
      </c>
      <c r="C103" s="18" t="s">
        <v>203</v>
      </c>
      <c r="D103" s="18" t="s">
        <v>95</v>
      </c>
      <c r="E103" s="18" t="s">
        <v>204</v>
      </c>
      <c r="F103" s="19"/>
      <c r="G103" s="19"/>
      <c r="H103" s="19"/>
      <c r="I103" s="19"/>
      <c r="J103" s="19"/>
      <c r="K103" s="19"/>
      <c r="L103" s="19"/>
      <c r="M103" s="19">
        <v>1</v>
      </c>
      <c r="N103" s="19"/>
      <c r="O103" s="19"/>
      <c r="P103" s="19"/>
      <c r="Q103" s="19">
        <v>49</v>
      </c>
      <c r="R103" s="5">
        <f t="shared" si="23"/>
        <v>0</v>
      </c>
      <c r="S103" s="14" t="b">
        <f t="shared" si="24"/>
        <v>0</v>
      </c>
      <c r="T103" s="14" t="b">
        <f t="shared" si="25"/>
        <v>0</v>
      </c>
      <c r="U103" s="5" t="b">
        <f t="shared" si="26"/>
        <v>0</v>
      </c>
      <c r="V103" s="5" t="b">
        <f t="shared" si="27"/>
        <v>0</v>
      </c>
      <c r="W103" s="5" t="str">
        <f t="shared" si="28"/>
        <v>5</v>
      </c>
      <c r="X103" s="5" t="b">
        <f t="shared" si="29"/>
        <v>0</v>
      </c>
      <c r="Y103" s="5" t="b">
        <f t="shared" si="30"/>
        <v>0</v>
      </c>
      <c r="Z103" s="5" t="b">
        <f t="shared" si="33"/>
        <v>0</v>
      </c>
      <c r="AA103" s="5" t="str">
        <f t="shared" si="31"/>
        <v>10</v>
      </c>
      <c r="AB103" s="6" t="s">
        <v>43</v>
      </c>
      <c r="AC103" s="15">
        <f t="shared" si="32"/>
        <v>15</v>
      </c>
      <c r="AD103" s="7"/>
    </row>
    <row r="104" spans="1:30" ht="18.75" customHeight="1" thickBot="1">
      <c r="A104" s="18">
        <v>21758</v>
      </c>
      <c r="B104" s="18" t="s">
        <v>348</v>
      </c>
      <c r="C104" s="18" t="s">
        <v>349</v>
      </c>
      <c r="D104" s="18" t="s">
        <v>148</v>
      </c>
      <c r="E104" s="18" t="s">
        <v>350</v>
      </c>
      <c r="F104" s="19"/>
      <c r="G104" s="19"/>
      <c r="H104" s="19"/>
      <c r="I104" s="19"/>
      <c r="J104" s="19"/>
      <c r="K104" s="19"/>
      <c r="L104" s="19"/>
      <c r="M104" s="19">
        <v>1</v>
      </c>
      <c r="N104" s="19"/>
      <c r="O104" s="19"/>
      <c r="P104" s="19"/>
      <c r="Q104" s="19">
        <v>44</v>
      </c>
      <c r="R104" s="5">
        <f t="shared" si="23"/>
        <v>0</v>
      </c>
      <c r="S104" s="14" t="b">
        <f t="shared" si="24"/>
        <v>0</v>
      </c>
      <c r="T104" s="14" t="b">
        <f t="shared" si="25"/>
        <v>0</v>
      </c>
      <c r="U104" s="5" t="b">
        <f t="shared" si="26"/>
        <v>0</v>
      </c>
      <c r="V104" s="5" t="b">
        <f t="shared" si="27"/>
        <v>0</v>
      </c>
      <c r="W104" s="5" t="str">
        <f t="shared" si="28"/>
        <v>5</v>
      </c>
      <c r="X104" s="5" t="b">
        <f t="shared" si="29"/>
        <v>0</v>
      </c>
      <c r="Y104" s="5" t="b">
        <f t="shared" si="30"/>
        <v>0</v>
      </c>
      <c r="Z104" s="5" t="b">
        <f t="shared" si="33"/>
        <v>0</v>
      </c>
      <c r="AA104" s="5" t="str">
        <f t="shared" si="31"/>
        <v>10</v>
      </c>
      <c r="AB104" s="6" t="s">
        <v>43</v>
      </c>
      <c r="AC104" s="15">
        <f t="shared" si="32"/>
        <v>15</v>
      </c>
      <c r="AD104" s="7"/>
    </row>
    <row r="105" spans="1:30" ht="18.75" customHeight="1" thickBot="1">
      <c r="A105" s="18">
        <v>20996</v>
      </c>
      <c r="B105" s="18" t="s">
        <v>79</v>
      </c>
      <c r="C105" s="18" t="s">
        <v>80</v>
      </c>
      <c r="D105" s="18" t="s">
        <v>81</v>
      </c>
      <c r="E105" s="18" t="s">
        <v>82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43</v>
      </c>
      <c r="R105" s="5">
        <f aca="true" t="shared" si="34" ref="R105:R113">F105*17+G105*F105+H105*17</f>
        <v>0</v>
      </c>
      <c r="S105" s="14" t="b">
        <f aca="true" t="shared" si="35" ref="S105:S113">IF(I105=4,"30",IF(I105=5,"40",IF(I105=6,"50",IF(I105=7,"60",IF(I105=8,"70")))))</f>
        <v>0</v>
      </c>
      <c r="T105" s="14" t="b">
        <f aca="true" t="shared" si="36" ref="T105:T113">IF(J105=4,"30",IF(J105=5,"40",IF(J105=6,"50",IF(J105=7,"60",IF(J105=8,"70")))))</f>
        <v>0</v>
      </c>
      <c r="U105" s="5" t="b">
        <f aca="true" t="shared" si="37" ref="U105:U113">IF(K105=3,"15")</f>
        <v>0</v>
      </c>
      <c r="V105" s="5" t="b">
        <f aca="true" t="shared" si="38" ref="V105:V113">IF(L105=3,"15")</f>
        <v>0</v>
      </c>
      <c r="W105" s="5" t="b">
        <f aca="true" t="shared" si="39" ref="W105:W113">IF(M105=1,"5",IF(M105=2,"10",IF(M105=3,"20")))</f>
        <v>0</v>
      </c>
      <c r="X105" s="5" t="b">
        <f aca="true" t="shared" si="40" ref="X105:X113">IF(N105=1,"10",IF(N105=2,"20",IF(N105=3,"30",IF(N105=4,"40"))))</f>
        <v>0</v>
      </c>
      <c r="Y105" s="5" t="b">
        <f aca="true" t="shared" si="41" ref="Y105:Y113">IF(O105=1,"10",IF(O105=2,"20",IF(O105=3,"30",IF(O105=4,"40"))))</f>
        <v>0</v>
      </c>
      <c r="Z105" s="5" t="b">
        <f t="shared" si="33"/>
        <v>0</v>
      </c>
      <c r="AA105" s="5" t="str">
        <f aca="true" t="shared" si="42" ref="AA105:AA113">IF(Q105&gt;=50,"20",IF(Q105&lt;=49,"10"))</f>
        <v>10</v>
      </c>
      <c r="AB105" s="6" t="s">
        <v>44</v>
      </c>
      <c r="AC105" s="15">
        <f aca="true" t="shared" si="43" ref="AC105:AC113">R105+S105+T105+U105+V105+W105+X105+Y105+Z105+AA105</f>
        <v>10</v>
      </c>
      <c r="AD105" s="7"/>
    </row>
    <row r="106" spans="1:30" ht="18.75" customHeight="1" thickBot="1">
      <c r="A106" s="18">
        <v>21045</v>
      </c>
      <c r="B106" s="18" t="s">
        <v>87</v>
      </c>
      <c r="C106" s="18" t="s">
        <v>63</v>
      </c>
      <c r="D106" s="18" t="s">
        <v>65</v>
      </c>
      <c r="E106" s="18" t="s">
        <v>88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46</v>
      </c>
      <c r="R106" s="5">
        <f t="shared" si="34"/>
        <v>0</v>
      </c>
      <c r="S106" s="14" t="b">
        <f t="shared" si="35"/>
        <v>0</v>
      </c>
      <c r="T106" s="14" t="b">
        <f t="shared" si="36"/>
        <v>0</v>
      </c>
      <c r="U106" s="5" t="b">
        <f t="shared" si="37"/>
        <v>0</v>
      </c>
      <c r="V106" s="5" t="b">
        <f t="shared" si="38"/>
        <v>0</v>
      </c>
      <c r="W106" s="5" t="b">
        <f t="shared" si="39"/>
        <v>0</v>
      </c>
      <c r="X106" s="5" t="b">
        <f t="shared" si="40"/>
        <v>0</v>
      </c>
      <c r="Y106" s="5" t="b">
        <f t="shared" si="41"/>
        <v>0</v>
      </c>
      <c r="Z106" s="5" t="b">
        <f>IF(P106&gt;=67,"15")</f>
        <v>0</v>
      </c>
      <c r="AA106" s="5" t="str">
        <f t="shared" si="42"/>
        <v>10</v>
      </c>
      <c r="AB106" s="6" t="s">
        <v>43</v>
      </c>
      <c r="AC106" s="15">
        <f t="shared" si="43"/>
        <v>10</v>
      </c>
      <c r="AD106" s="7"/>
    </row>
    <row r="107" spans="1:30" ht="18.75" customHeight="1" thickBot="1">
      <c r="A107" s="18">
        <v>21484</v>
      </c>
      <c r="B107" s="18" t="s">
        <v>239</v>
      </c>
      <c r="C107" s="18" t="s">
        <v>240</v>
      </c>
      <c r="D107" s="18" t="s">
        <v>65</v>
      </c>
      <c r="E107" s="18" t="s">
        <v>241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v>41</v>
      </c>
      <c r="R107" s="5">
        <f t="shared" si="34"/>
        <v>0</v>
      </c>
      <c r="S107" s="14" t="b">
        <f t="shared" si="35"/>
        <v>0</v>
      </c>
      <c r="T107" s="14" t="b">
        <f t="shared" si="36"/>
        <v>0</v>
      </c>
      <c r="U107" s="5" t="b">
        <f t="shared" si="37"/>
        <v>0</v>
      </c>
      <c r="V107" s="5" t="b">
        <f t="shared" si="38"/>
        <v>0</v>
      </c>
      <c r="W107" s="5" t="b">
        <f t="shared" si="39"/>
        <v>0</v>
      </c>
      <c r="X107" s="5" t="b">
        <f t="shared" si="40"/>
        <v>0</v>
      </c>
      <c r="Y107" s="5" t="b">
        <f t="shared" si="41"/>
        <v>0</v>
      </c>
      <c r="Z107" s="5" t="b">
        <f aca="true" t="shared" si="44" ref="Z107:Z113">IF(P107&gt;=50,"10")</f>
        <v>0</v>
      </c>
      <c r="AA107" s="5" t="str">
        <f t="shared" si="42"/>
        <v>10</v>
      </c>
      <c r="AB107" s="6" t="s">
        <v>43</v>
      </c>
      <c r="AC107" s="15">
        <f t="shared" si="43"/>
        <v>10</v>
      </c>
      <c r="AD107" s="7"/>
    </row>
    <row r="108" spans="1:30" ht="18.75" customHeight="1" thickBot="1">
      <c r="A108" s="18">
        <v>21455</v>
      </c>
      <c r="B108" s="18" t="s">
        <v>239</v>
      </c>
      <c r="C108" s="18" t="s">
        <v>234</v>
      </c>
      <c r="D108" s="18" t="s">
        <v>65</v>
      </c>
      <c r="E108" s="18" t="s">
        <v>242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>
        <v>47</v>
      </c>
      <c r="R108" s="5">
        <f t="shared" si="34"/>
        <v>0</v>
      </c>
      <c r="S108" s="14" t="b">
        <f t="shared" si="35"/>
        <v>0</v>
      </c>
      <c r="T108" s="14" t="b">
        <f t="shared" si="36"/>
        <v>0</v>
      </c>
      <c r="U108" s="5" t="b">
        <f t="shared" si="37"/>
        <v>0</v>
      </c>
      <c r="V108" s="5" t="b">
        <f t="shared" si="38"/>
        <v>0</v>
      </c>
      <c r="W108" s="5" t="b">
        <f t="shared" si="39"/>
        <v>0</v>
      </c>
      <c r="X108" s="5" t="b">
        <f t="shared" si="40"/>
        <v>0</v>
      </c>
      <c r="Y108" s="5" t="b">
        <f t="shared" si="41"/>
        <v>0</v>
      </c>
      <c r="Z108" s="5" t="b">
        <f t="shared" si="44"/>
        <v>0</v>
      </c>
      <c r="AA108" s="5" t="str">
        <f t="shared" si="42"/>
        <v>10</v>
      </c>
      <c r="AB108" s="6" t="s">
        <v>43</v>
      </c>
      <c r="AC108" s="15">
        <f t="shared" si="43"/>
        <v>10</v>
      </c>
      <c r="AD108" s="7"/>
    </row>
    <row r="109" spans="1:30" ht="18.75" customHeight="1" thickBot="1">
      <c r="A109" s="18">
        <v>21515</v>
      </c>
      <c r="B109" s="18" t="s">
        <v>247</v>
      </c>
      <c r="C109" s="18" t="s">
        <v>100</v>
      </c>
      <c r="D109" s="18" t="s">
        <v>220</v>
      </c>
      <c r="E109" s="18" t="s">
        <v>248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v>46</v>
      </c>
      <c r="R109" s="5">
        <f t="shared" si="34"/>
        <v>0</v>
      </c>
      <c r="S109" s="14" t="b">
        <f t="shared" si="35"/>
        <v>0</v>
      </c>
      <c r="T109" s="14" t="b">
        <f t="shared" si="36"/>
        <v>0</v>
      </c>
      <c r="U109" s="5" t="b">
        <f t="shared" si="37"/>
        <v>0</v>
      </c>
      <c r="V109" s="5" t="b">
        <f t="shared" si="38"/>
        <v>0</v>
      </c>
      <c r="W109" s="5" t="b">
        <f t="shared" si="39"/>
        <v>0</v>
      </c>
      <c r="X109" s="5" t="b">
        <f t="shared" si="40"/>
        <v>0</v>
      </c>
      <c r="Y109" s="5" t="b">
        <f t="shared" si="41"/>
        <v>0</v>
      </c>
      <c r="Z109" s="5" t="b">
        <f t="shared" si="44"/>
        <v>0</v>
      </c>
      <c r="AA109" s="5" t="str">
        <f t="shared" si="42"/>
        <v>10</v>
      </c>
      <c r="AB109" s="6" t="s">
        <v>43</v>
      </c>
      <c r="AC109" s="15">
        <f t="shared" si="43"/>
        <v>10</v>
      </c>
      <c r="AD109" s="7"/>
    </row>
    <row r="110" spans="1:30" ht="18.75" customHeight="1" thickBot="1">
      <c r="A110" s="18">
        <v>21664</v>
      </c>
      <c r="B110" s="18" t="s">
        <v>312</v>
      </c>
      <c r="C110" s="18" t="s">
        <v>313</v>
      </c>
      <c r="D110" s="18" t="s">
        <v>65</v>
      </c>
      <c r="E110" s="18" t="s">
        <v>314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v>36</v>
      </c>
      <c r="R110" s="5">
        <f t="shared" si="34"/>
        <v>0</v>
      </c>
      <c r="S110" s="14" t="b">
        <f t="shared" si="35"/>
        <v>0</v>
      </c>
      <c r="T110" s="14" t="b">
        <f t="shared" si="36"/>
        <v>0</v>
      </c>
      <c r="U110" s="5" t="b">
        <f t="shared" si="37"/>
        <v>0</v>
      </c>
      <c r="V110" s="5" t="b">
        <f t="shared" si="38"/>
        <v>0</v>
      </c>
      <c r="W110" s="5" t="b">
        <f t="shared" si="39"/>
        <v>0</v>
      </c>
      <c r="X110" s="5" t="b">
        <f t="shared" si="40"/>
        <v>0</v>
      </c>
      <c r="Y110" s="5" t="b">
        <f t="shared" si="41"/>
        <v>0</v>
      </c>
      <c r="Z110" s="5" t="b">
        <f t="shared" si="44"/>
        <v>0</v>
      </c>
      <c r="AA110" s="5" t="str">
        <f t="shared" si="42"/>
        <v>10</v>
      </c>
      <c r="AB110" s="6" t="s">
        <v>43</v>
      </c>
      <c r="AC110" s="15">
        <f t="shared" si="43"/>
        <v>10</v>
      </c>
      <c r="AD110" s="7"/>
    </row>
    <row r="111" spans="1:30" ht="18.75" customHeight="1" thickBot="1">
      <c r="A111" s="18">
        <v>21418</v>
      </c>
      <c r="B111" s="18" t="s">
        <v>315</v>
      </c>
      <c r="C111" s="18" t="s">
        <v>316</v>
      </c>
      <c r="D111" s="18" t="s">
        <v>317</v>
      </c>
      <c r="E111" s="18" t="s">
        <v>318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>
        <v>40</v>
      </c>
      <c r="R111" s="5">
        <f t="shared" si="34"/>
        <v>0</v>
      </c>
      <c r="S111" s="14" t="b">
        <f t="shared" si="35"/>
        <v>0</v>
      </c>
      <c r="T111" s="14" t="b">
        <f t="shared" si="36"/>
        <v>0</v>
      </c>
      <c r="U111" s="5" t="b">
        <f t="shared" si="37"/>
        <v>0</v>
      </c>
      <c r="V111" s="5" t="b">
        <f t="shared" si="38"/>
        <v>0</v>
      </c>
      <c r="W111" s="5" t="b">
        <f t="shared" si="39"/>
        <v>0</v>
      </c>
      <c r="X111" s="5" t="b">
        <f t="shared" si="40"/>
        <v>0</v>
      </c>
      <c r="Y111" s="5" t="b">
        <f t="shared" si="41"/>
        <v>0</v>
      </c>
      <c r="Z111" s="5" t="b">
        <f t="shared" si="44"/>
        <v>0</v>
      </c>
      <c r="AA111" s="5" t="str">
        <f t="shared" si="42"/>
        <v>10</v>
      </c>
      <c r="AB111" s="6" t="s">
        <v>44</v>
      </c>
      <c r="AC111" s="15">
        <f t="shared" si="43"/>
        <v>10</v>
      </c>
      <c r="AD111" s="7"/>
    </row>
    <row r="112" spans="1:30" ht="18.75" customHeight="1" thickBot="1">
      <c r="A112" s="18">
        <v>21695</v>
      </c>
      <c r="B112" s="18" t="s">
        <v>326</v>
      </c>
      <c r="C112" s="18" t="s">
        <v>327</v>
      </c>
      <c r="D112" s="18" t="s">
        <v>81</v>
      </c>
      <c r="E112" s="18" t="s">
        <v>328</v>
      </c>
      <c r="F112" s="19"/>
      <c r="G112" s="19"/>
      <c r="H112" s="19"/>
      <c r="I112" s="19"/>
      <c r="J112" s="19"/>
      <c r="K112" s="19"/>
      <c r="L112" s="19"/>
      <c r="M112" s="19">
        <v>4</v>
      </c>
      <c r="N112" s="19"/>
      <c r="O112" s="19"/>
      <c r="P112" s="19"/>
      <c r="Q112" s="19">
        <v>34</v>
      </c>
      <c r="R112" s="5">
        <f t="shared" si="34"/>
        <v>0</v>
      </c>
      <c r="S112" s="14" t="b">
        <f t="shared" si="35"/>
        <v>0</v>
      </c>
      <c r="T112" s="14" t="b">
        <f t="shared" si="36"/>
        <v>0</v>
      </c>
      <c r="U112" s="5" t="b">
        <f t="shared" si="37"/>
        <v>0</v>
      </c>
      <c r="V112" s="5" t="b">
        <f t="shared" si="38"/>
        <v>0</v>
      </c>
      <c r="W112" s="5" t="b">
        <f t="shared" si="39"/>
        <v>0</v>
      </c>
      <c r="X112" s="5" t="b">
        <f t="shared" si="40"/>
        <v>0</v>
      </c>
      <c r="Y112" s="5" t="b">
        <f t="shared" si="41"/>
        <v>0</v>
      </c>
      <c r="Z112" s="5" t="b">
        <f t="shared" si="44"/>
        <v>0</v>
      </c>
      <c r="AA112" s="5" t="str">
        <f t="shared" si="42"/>
        <v>10</v>
      </c>
      <c r="AB112" s="6" t="s">
        <v>44</v>
      </c>
      <c r="AC112" s="15">
        <f t="shared" si="43"/>
        <v>10</v>
      </c>
      <c r="AD112" s="7"/>
    </row>
    <row r="113" spans="1:30" ht="18.75" customHeight="1">
      <c r="A113" s="18">
        <v>21786</v>
      </c>
      <c r="B113" s="18" t="s">
        <v>358</v>
      </c>
      <c r="C113" s="18" t="s">
        <v>164</v>
      </c>
      <c r="D113" s="18" t="s">
        <v>77</v>
      </c>
      <c r="E113" s="18" t="s">
        <v>359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v>45</v>
      </c>
      <c r="R113" s="5">
        <f t="shared" si="34"/>
        <v>0</v>
      </c>
      <c r="S113" s="14" t="b">
        <f t="shared" si="35"/>
        <v>0</v>
      </c>
      <c r="T113" s="14" t="b">
        <f t="shared" si="36"/>
        <v>0</v>
      </c>
      <c r="U113" s="5" t="b">
        <f t="shared" si="37"/>
        <v>0</v>
      </c>
      <c r="V113" s="5" t="b">
        <f t="shared" si="38"/>
        <v>0</v>
      </c>
      <c r="W113" s="5" t="b">
        <f t="shared" si="39"/>
        <v>0</v>
      </c>
      <c r="X113" s="5" t="b">
        <f t="shared" si="40"/>
        <v>0</v>
      </c>
      <c r="Y113" s="5" t="b">
        <f t="shared" si="41"/>
        <v>0</v>
      </c>
      <c r="Z113" s="5" t="b">
        <f t="shared" si="44"/>
        <v>0</v>
      </c>
      <c r="AA113" s="5" t="str">
        <f t="shared" si="42"/>
        <v>10</v>
      </c>
      <c r="AB113" s="6" t="s">
        <v>43</v>
      </c>
      <c r="AC113" s="15">
        <f t="shared" si="43"/>
        <v>10</v>
      </c>
      <c r="AD113" s="7"/>
    </row>
    <row r="117" spans="9:17" ht="12.75">
      <c r="I117" s="75" t="s">
        <v>56</v>
      </c>
      <c r="J117" s="75"/>
      <c r="K117" s="75"/>
      <c r="L117" s="75"/>
      <c r="M117" s="75"/>
      <c r="N117" s="75"/>
      <c r="O117" s="75"/>
      <c r="P117" s="75"/>
      <c r="Q117" s="75"/>
    </row>
    <row r="118" spans="9:17" ht="12.75">
      <c r="I118" s="75" t="s">
        <v>57</v>
      </c>
      <c r="J118" s="75"/>
      <c r="K118" s="75"/>
      <c r="L118" s="75"/>
      <c r="M118" s="75"/>
      <c r="N118" s="75"/>
      <c r="O118" s="75"/>
      <c r="P118" s="75"/>
      <c r="Q118" s="75"/>
    </row>
    <row r="119" spans="9:17" ht="12.75">
      <c r="I119" s="75"/>
      <c r="J119" s="75"/>
      <c r="K119" s="75"/>
      <c r="L119" s="75"/>
      <c r="M119" s="75"/>
      <c r="N119" s="75"/>
      <c r="O119" s="75"/>
      <c r="P119" s="75"/>
      <c r="Q119" s="75"/>
    </row>
    <row r="120" spans="9:17" ht="12.75">
      <c r="I120" s="75"/>
      <c r="J120" s="75"/>
      <c r="K120" s="75"/>
      <c r="L120" s="75"/>
      <c r="M120" s="75"/>
      <c r="N120" s="75"/>
      <c r="O120" s="75"/>
      <c r="P120" s="75"/>
      <c r="Q120" s="75"/>
    </row>
    <row r="121" spans="9:17" ht="12.75">
      <c r="I121" s="75"/>
      <c r="J121" s="75"/>
      <c r="K121" s="75"/>
      <c r="L121" s="75"/>
      <c r="M121" s="75"/>
      <c r="N121" s="75"/>
      <c r="O121" s="75"/>
      <c r="P121" s="75"/>
      <c r="Q121" s="75"/>
    </row>
  </sheetData>
  <sheetProtection/>
  <mergeCells count="28">
    <mergeCell ref="A6:A8"/>
    <mergeCell ref="F6:P6"/>
    <mergeCell ref="R6:AA6"/>
    <mergeCell ref="AC6:AC8"/>
    <mergeCell ref="X7:X8"/>
    <mergeCell ref="AA7:AA8"/>
    <mergeCell ref="W7:W8"/>
    <mergeCell ref="R7:R8"/>
    <mergeCell ref="E6:E8"/>
    <mergeCell ref="D6:D8"/>
    <mergeCell ref="C6:C8"/>
    <mergeCell ref="B6:B8"/>
    <mergeCell ref="I117:Q117"/>
    <mergeCell ref="I118:Q121"/>
    <mergeCell ref="AD6:AD8"/>
    <mergeCell ref="AB6:AB8"/>
    <mergeCell ref="V7:V8"/>
    <mergeCell ref="U7:U8"/>
    <mergeCell ref="T7:T8"/>
    <mergeCell ref="S7:S8"/>
    <mergeCell ref="Z7:Z8"/>
    <mergeCell ref="Y7:Y8"/>
    <mergeCell ref="A1:D1"/>
    <mergeCell ref="E5:T5"/>
    <mergeCell ref="V3:X3"/>
    <mergeCell ref="E2:T4"/>
    <mergeCell ref="Z3:AC3"/>
    <mergeCell ref="Z2:AC2"/>
  </mergeCells>
  <dataValidations count="2">
    <dataValidation type="list" allowBlank="1" showInputMessage="1" showErrorMessage="1" sqref="I2 I5">
      <formula1>$AF$1:$AF$4</formula1>
    </dataValidation>
    <dataValidation type="list" allowBlank="1" showInputMessage="1" showErrorMessage="1" sqref="F2:H2 F5:H5">
      <formula1>#REF!</formula1>
    </dataValidation>
  </dataValidation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1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F7" sqref="AF7"/>
    </sheetView>
  </sheetViews>
  <sheetFormatPr defaultColWidth="9.00390625" defaultRowHeight="12.75"/>
  <cols>
    <col min="1" max="1" width="7.625" style="0" customWidth="1"/>
    <col min="2" max="2" width="15.00390625" style="0" customWidth="1"/>
    <col min="3" max="3" width="13.875" style="0" customWidth="1"/>
    <col min="4" max="4" width="12.125" style="0" customWidth="1"/>
    <col min="5" max="5" width="10.00390625" style="0" customWidth="1"/>
    <col min="6" max="13" width="4.75390625" style="0" customWidth="1"/>
    <col min="14" max="14" width="7.00390625" style="0" customWidth="1"/>
    <col min="15" max="16" width="4.75390625" style="0" customWidth="1"/>
    <col min="17" max="17" width="4.375" style="0" customWidth="1"/>
    <col min="18" max="18" width="5.25390625" style="0" customWidth="1"/>
    <col min="19" max="19" width="4.00390625" style="0" customWidth="1"/>
    <col min="20" max="27" width="3.75390625" style="0" customWidth="1"/>
    <col min="28" max="28" width="6.125" style="0" customWidth="1"/>
    <col min="29" max="29" width="11.375" style="0" customWidth="1"/>
    <col min="30" max="30" width="6.375" style="0" customWidth="1"/>
    <col min="31" max="31" width="21.875" style="0" customWidth="1"/>
  </cols>
  <sheetData>
    <row r="1" spans="1:4" ht="64.5" customHeight="1" thickBot="1">
      <c r="A1" s="51" t="s">
        <v>360</v>
      </c>
      <c r="B1" s="52"/>
      <c r="C1" s="52"/>
      <c r="D1" s="53"/>
    </row>
    <row r="2" spans="1:29" ht="17.25" customHeight="1">
      <c r="A2" s="1"/>
      <c r="B2" s="2"/>
      <c r="C2" s="2"/>
      <c r="D2" s="2"/>
      <c r="E2" s="57" t="s">
        <v>12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Z2" s="60" t="s">
        <v>11</v>
      </c>
      <c r="AA2" s="60"/>
      <c r="AB2" s="60"/>
      <c r="AC2" s="60"/>
    </row>
    <row r="3" spans="1:29" ht="16.5" customHeight="1">
      <c r="A3" s="1"/>
      <c r="B3" s="2"/>
      <c r="C3" s="2"/>
      <c r="D3" s="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5" t="s">
        <v>10</v>
      </c>
      <c r="W3" s="56"/>
      <c r="X3" s="56"/>
      <c r="Y3" s="9"/>
      <c r="Z3" s="58" t="s">
        <v>59</v>
      </c>
      <c r="AA3" s="58"/>
      <c r="AB3" s="58"/>
      <c r="AC3" s="59"/>
    </row>
    <row r="4" spans="5:20" ht="15.75" customHeight="1"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5:20" ht="15.75" customHeight="1" thickBot="1">
      <c r="E5" s="54" t="s">
        <v>369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30" ht="12.75" customHeight="1">
      <c r="A6" s="76" t="s">
        <v>38</v>
      </c>
      <c r="B6" s="69" t="s">
        <v>8</v>
      </c>
      <c r="C6" s="69" t="s">
        <v>0</v>
      </c>
      <c r="D6" s="72" t="s">
        <v>1</v>
      </c>
      <c r="E6" s="69" t="s">
        <v>2</v>
      </c>
      <c r="F6" s="79" t="s">
        <v>6</v>
      </c>
      <c r="G6" s="80"/>
      <c r="H6" s="80"/>
      <c r="I6" s="80"/>
      <c r="J6" s="80"/>
      <c r="K6" s="80"/>
      <c r="L6" s="80"/>
      <c r="M6" s="80"/>
      <c r="N6" s="80"/>
      <c r="O6" s="80"/>
      <c r="P6" s="81"/>
      <c r="Q6" s="21"/>
      <c r="R6" s="82" t="s">
        <v>3</v>
      </c>
      <c r="S6" s="83"/>
      <c r="T6" s="83"/>
      <c r="U6" s="83"/>
      <c r="V6" s="83"/>
      <c r="W6" s="83"/>
      <c r="X6" s="83"/>
      <c r="Y6" s="83"/>
      <c r="Z6" s="83"/>
      <c r="AA6" s="84"/>
      <c r="AB6" s="64"/>
      <c r="AC6" s="85" t="s">
        <v>42</v>
      </c>
      <c r="AD6" s="61" t="s">
        <v>9</v>
      </c>
    </row>
    <row r="7" spans="1:30" ht="133.5" customHeight="1">
      <c r="A7" s="77"/>
      <c r="B7" s="70"/>
      <c r="C7" s="70"/>
      <c r="D7" s="73"/>
      <c r="E7" s="70"/>
      <c r="F7" s="3" t="s">
        <v>47</v>
      </c>
      <c r="G7" s="13" t="s">
        <v>39</v>
      </c>
      <c r="H7" s="3" t="s">
        <v>48</v>
      </c>
      <c r="I7" s="4" t="s">
        <v>4</v>
      </c>
      <c r="J7" s="4" t="s">
        <v>5</v>
      </c>
      <c r="K7" s="4" t="s">
        <v>14</v>
      </c>
      <c r="L7" s="10" t="s">
        <v>15</v>
      </c>
      <c r="M7" s="4" t="s">
        <v>16</v>
      </c>
      <c r="N7" s="12" t="s">
        <v>7</v>
      </c>
      <c r="O7" s="11" t="s">
        <v>27</v>
      </c>
      <c r="P7" s="11" t="s">
        <v>26</v>
      </c>
      <c r="Q7" s="4" t="s">
        <v>28</v>
      </c>
      <c r="R7" s="67" t="s">
        <v>46</v>
      </c>
      <c r="S7" s="67" t="s">
        <v>29</v>
      </c>
      <c r="T7" s="67" t="s">
        <v>30</v>
      </c>
      <c r="U7" s="67" t="s">
        <v>31</v>
      </c>
      <c r="V7" s="67" t="s">
        <v>32</v>
      </c>
      <c r="W7" s="67" t="s">
        <v>33</v>
      </c>
      <c r="X7" s="67" t="s">
        <v>34</v>
      </c>
      <c r="Y7" s="67" t="s">
        <v>35</v>
      </c>
      <c r="Z7" s="67" t="s">
        <v>36</v>
      </c>
      <c r="AA7" s="67" t="s">
        <v>37</v>
      </c>
      <c r="AB7" s="65"/>
      <c r="AC7" s="86"/>
      <c r="AD7" s="62"/>
    </row>
    <row r="8" spans="1:30" ht="21.75" customHeight="1" thickBot="1">
      <c r="A8" s="78"/>
      <c r="B8" s="71"/>
      <c r="C8" s="71"/>
      <c r="D8" s="74"/>
      <c r="E8" s="71"/>
      <c r="F8" s="16" t="s">
        <v>40</v>
      </c>
      <c r="G8" s="16" t="s">
        <v>41</v>
      </c>
      <c r="H8" s="16" t="s">
        <v>45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6"/>
      <c r="AC8" s="87"/>
      <c r="AD8" s="63"/>
    </row>
    <row r="9" spans="1:31" ht="18.75" customHeight="1">
      <c r="A9" s="18">
        <v>21342</v>
      </c>
      <c r="B9" s="18" t="s">
        <v>237</v>
      </c>
      <c r="C9" s="18" t="s">
        <v>80</v>
      </c>
      <c r="D9" s="18" t="s">
        <v>65</v>
      </c>
      <c r="E9" s="18" t="s">
        <v>238</v>
      </c>
      <c r="F9" s="19">
        <v>146</v>
      </c>
      <c r="G9" s="19">
        <v>12</v>
      </c>
      <c r="H9" s="19">
        <v>29</v>
      </c>
      <c r="I9" s="19"/>
      <c r="J9" s="19"/>
      <c r="K9" s="19"/>
      <c r="L9" s="19"/>
      <c r="M9" s="19"/>
      <c r="N9" s="19"/>
      <c r="O9" s="19"/>
      <c r="P9" s="19"/>
      <c r="Q9" s="19">
        <v>56</v>
      </c>
      <c r="R9" s="23">
        <f aca="true" t="shared" si="0" ref="R9:R40">F9*17+G9*F9+H9*17</f>
        <v>4727</v>
      </c>
      <c r="S9" s="24" t="b">
        <f aca="true" t="shared" si="1" ref="S9:T34">IF(I9=4,"30",IF(I9=5,"40",IF(I9=6,"50",IF(I9=7,"60",IF(I9=8,"70")))))</f>
        <v>0</v>
      </c>
      <c r="T9" s="24" t="b">
        <f t="shared" si="1"/>
        <v>0</v>
      </c>
      <c r="U9" s="23" t="b">
        <f aca="true" t="shared" si="2" ref="U9:V34">IF(K9=3,"15")</f>
        <v>0</v>
      </c>
      <c r="V9" s="23" t="b">
        <f t="shared" si="2"/>
        <v>0</v>
      </c>
      <c r="W9" s="23" t="b">
        <f aca="true" t="shared" si="3" ref="W9:W40">IF(M9=1,"5",IF(M9=2,"10",IF(M9=3,"20")))</f>
        <v>0</v>
      </c>
      <c r="X9" s="23" t="b">
        <f aca="true" t="shared" si="4" ref="X9:Y34">IF(N9=1,"10",IF(N9=2,"20",IF(N9=3,"30",IF(N9=4,"40"))))</f>
        <v>0</v>
      </c>
      <c r="Y9" s="23" t="b">
        <f t="shared" si="4"/>
        <v>0</v>
      </c>
      <c r="Z9" s="23" t="b">
        <f>IF(P9&gt;=50,"10")</f>
        <v>0</v>
      </c>
      <c r="AA9" s="23" t="str">
        <f aca="true" t="shared" si="5" ref="AA9:AA40">IF(Q9&gt;=50,"20",IF(Q9&lt;=49,"10"))</f>
        <v>20</v>
      </c>
      <c r="AB9" s="6" t="s">
        <v>109</v>
      </c>
      <c r="AC9" s="25">
        <f aca="true" t="shared" si="6" ref="AC9:AC40">R9+S9+T9+U9+V9+W9+X9+Y9+Z9+AA9</f>
        <v>4747</v>
      </c>
      <c r="AD9" s="49">
        <v>1</v>
      </c>
      <c r="AE9" s="8"/>
    </row>
    <row r="10" spans="1:31" ht="18.75" customHeight="1">
      <c r="A10" s="18">
        <v>21719</v>
      </c>
      <c r="B10" s="18" t="s">
        <v>319</v>
      </c>
      <c r="C10" s="18" t="s">
        <v>320</v>
      </c>
      <c r="D10" s="18" t="s">
        <v>317</v>
      </c>
      <c r="E10" s="18" t="s">
        <v>321</v>
      </c>
      <c r="F10" s="19">
        <v>168</v>
      </c>
      <c r="G10" s="19">
        <v>8</v>
      </c>
      <c r="H10" s="19">
        <v>29</v>
      </c>
      <c r="I10" s="19"/>
      <c r="J10" s="19"/>
      <c r="K10" s="19"/>
      <c r="L10" s="19"/>
      <c r="M10" s="19"/>
      <c r="N10" s="19"/>
      <c r="O10" s="19"/>
      <c r="P10" s="19"/>
      <c r="Q10" s="19">
        <v>59</v>
      </c>
      <c r="R10" s="23">
        <f t="shared" si="0"/>
        <v>4693</v>
      </c>
      <c r="S10" s="24" t="b">
        <f t="shared" si="1"/>
        <v>0</v>
      </c>
      <c r="T10" s="24" t="b">
        <f t="shared" si="1"/>
        <v>0</v>
      </c>
      <c r="U10" s="23" t="b">
        <f t="shared" si="2"/>
        <v>0</v>
      </c>
      <c r="V10" s="23" t="b">
        <f t="shared" si="2"/>
        <v>0</v>
      </c>
      <c r="W10" s="23" t="b">
        <f t="shared" si="3"/>
        <v>0</v>
      </c>
      <c r="X10" s="23" t="b">
        <f t="shared" si="4"/>
        <v>0</v>
      </c>
      <c r="Y10" s="23" t="b">
        <f t="shared" si="4"/>
        <v>0</v>
      </c>
      <c r="Z10" s="23" t="b">
        <f>IF(P10&gt;=50,"10")</f>
        <v>0</v>
      </c>
      <c r="AA10" s="23" t="str">
        <f t="shared" si="5"/>
        <v>20</v>
      </c>
      <c r="AB10" s="6" t="s">
        <v>130</v>
      </c>
      <c r="AC10" s="25">
        <f t="shared" si="6"/>
        <v>4713</v>
      </c>
      <c r="AD10" s="49"/>
      <c r="AE10" s="8"/>
    </row>
    <row r="11" spans="1:31" ht="18.75" customHeight="1">
      <c r="A11" s="18">
        <v>21194</v>
      </c>
      <c r="B11" s="18" t="s">
        <v>219</v>
      </c>
      <c r="C11" s="18" t="s">
        <v>111</v>
      </c>
      <c r="D11" s="18" t="s">
        <v>220</v>
      </c>
      <c r="E11" s="18" t="s">
        <v>221</v>
      </c>
      <c r="F11" s="19">
        <v>110</v>
      </c>
      <c r="G11" s="19">
        <v>14</v>
      </c>
      <c r="H11" s="19">
        <v>29</v>
      </c>
      <c r="I11" s="19"/>
      <c r="J11" s="19"/>
      <c r="K11" s="19"/>
      <c r="L11" s="19"/>
      <c r="M11" s="19"/>
      <c r="N11" s="19"/>
      <c r="O11" s="19"/>
      <c r="P11" s="19"/>
      <c r="Q11" s="19">
        <v>60</v>
      </c>
      <c r="R11" s="23">
        <f t="shared" si="0"/>
        <v>3903</v>
      </c>
      <c r="S11" s="24" t="b">
        <f t="shared" si="1"/>
        <v>0</v>
      </c>
      <c r="T11" s="24" t="b">
        <f t="shared" si="1"/>
        <v>0</v>
      </c>
      <c r="U11" s="23" t="b">
        <f t="shared" si="2"/>
        <v>0</v>
      </c>
      <c r="V11" s="23" t="b">
        <f t="shared" si="2"/>
        <v>0</v>
      </c>
      <c r="W11" s="23" t="b">
        <f t="shared" si="3"/>
        <v>0</v>
      </c>
      <c r="X11" s="23" t="b">
        <f t="shared" si="4"/>
        <v>0</v>
      </c>
      <c r="Y11" s="23" t="b">
        <f t="shared" si="4"/>
        <v>0</v>
      </c>
      <c r="Z11" s="23" t="b">
        <f>IF(P11&gt;=70,"17")</f>
        <v>0</v>
      </c>
      <c r="AA11" s="23" t="str">
        <f t="shared" si="5"/>
        <v>20</v>
      </c>
      <c r="AB11" s="6" t="s">
        <v>43</v>
      </c>
      <c r="AC11" s="25">
        <f t="shared" si="6"/>
        <v>3923</v>
      </c>
      <c r="AD11" s="49">
        <v>2</v>
      </c>
      <c r="AE11" s="8"/>
    </row>
    <row r="12" spans="1:31" ht="18.75" customHeight="1">
      <c r="A12" s="18">
        <v>21049</v>
      </c>
      <c r="B12" s="18" t="s">
        <v>89</v>
      </c>
      <c r="C12" s="18" t="s">
        <v>90</v>
      </c>
      <c r="D12" s="18" t="s">
        <v>91</v>
      </c>
      <c r="E12" s="18" t="s">
        <v>92</v>
      </c>
      <c r="F12" s="19">
        <v>120</v>
      </c>
      <c r="G12" s="19">
        <v>11</v>
      </c>
      <c r="H12" s="19">
        <v>29</v>
      </c>
      <c r="I12" s="19"/>
      <c r="J12" s="19"/>
      <c r="K12" s="19">
        <v>3</v>
      </c>
      <c r="L12" s="19"/>
      <c r="M12" s="19">
        <v>1</v>
      </c>
      <c r="N12" s="19"/>
      <c r="O12" s="19"/>
      <c r="P12" s="19"/>
      <c r="Q12" s="19">
        <v>43</v>
      </c>
      <c r="R12" s="23">
        <f t="shared" si="0"/>
        <v>3853</v>
      </c>
      <c r="S12" s="24" t="b">
        <f t="shared" si="1"/>
        <v>0</v>
      </c>
      <c r="T12" s="24" t="b">
        <f t="shared" si="1"/>
        <v>0</v>
      </c>
      <c r="U12" s="23" t="str">
        <f t="shared" si="2"/>
        <v>15</v>
      </c>
      <c r="V12" s="23" t="b">
        <f t="shared" si="2"/>
        <v>0</v>
      </c>
      <c r="W12" s="23" t="str">
        <f t="shared" si="3"/>
        <v>5</v>
      </c>
      <c r="X12" s="23" t="b">
        <f t="shared" si="4"/>
        <v>0</v>
      </c>
      <c r="Y12" s="23" t="b">
        <f t="shared" si="4"/>
        <v>0</v>
      </c>
      <c r="Z12" s="23" t="b">
        <f aca="true" t="shared" si="7" ref="Z12:Z19">IF(P12&gt;=50,"10")</f>
        <v>0</v>
      </c>
      <c r="AA12" s="23" t="str">
        <f t="shared" si="5"/>
        <v>10</v>
      </c>
      <c r="AB12" s="6" t="s">
        <v>43</v>
      </c>
      <c r="AC12" s="25">
        <f t="shared" si="6"/>
        <v>3883</v>
      </c>
      <c r="AD12" s="49">
        <v>3</v>
      </c>
      <c r="AE12" s="8"/>
    </row>
    <row r="13" spans="1:31" ht="18.75" customHeight="1">
      <c r="A13" s="18">
        <v>21075</v>
      </c>
      <c r="B13" s="18" t="s">
        <v>93</v>
      </c>
      <c r="C13" s="18" t="s">
        <v>94</v>
      </c>
      <c r="D13" s="18" t="s">
        <v>95</v>
      </c>
      <c r="E13" s="18" t="s">
        <v>96</v>
      </c>
      <c r="F13" s="19">
        <v>136</v>
      </c>
      <c r="G13" s="19">
        <v>6</v>
      </c>
      <c r="H13" s="19">
        <v>29</v>
      </c>
      <c r="I13" s="19"/>
      <c r="J13" s="19"/>
      <c r="K13" s="19"/>
      <c r="L13" s="19"/>
      <c r="M13" s="19"/>
      <c r="N13" s="19"/>
      <c r="O13" s="19"/>
      <c r="P13" s="19"/>
      <c r="Q13" s="19">
        <v>57</v>
      </c>
      <c r="R13" s="23">
        <f t="shared" si="0"/>
        <v>3621</v>
      </c>
      <c r="S13" s="24" t="b">
        <f t="shared" si="1"/>
        <v>0</v>
      </c>
      <c r="T13" s="24" t="b">
        <f t="shared" si="1"/>
        <v>0</v>
      </c>
      <c r="U13" s="23" t="b">
        <f t="shared" si="2"/>
        <v>0</v>
      </c>
      <c r="V13" s="23" t="b">
        <f t="shared" si="2"/>
        <v>0</v>
      </c>
      <c r="W13" s="23" t="b">
        <f t="shared" si="3"/>
        <v>0</v>
      </c>
      <c r="X13" s="23" t="b">
        <f t="shared" si="4"/>
        <v>0</v>
      </c>
      <c r="Y13" s="23" t="b">
        <f t="shared" si="4"/>
        <v>0</v>
      </c>
      <c r="Z13" s="23" t="b">
        <f t="shared" si="7"/>
        <v>0</v>
      </c>
      <c r="AA13" s="23" t="str">
        <f t="shared" si="5"/>
        <v>20</v>
      </c>
      <c r="AB13" s="6" t="s">
        <v>109</v>
      </c>
      <c r="AC13" s="25">
        <f t="shared" si="6"/>
        <v>3641</v>
      </c>
      <c r="AD13" s="49">
        <v>4</v>
      </c>
      <c r="AE13" s="8"/>
    </row>
    <row r="14" spans="1:31" ht="18.75" customHeight="1">
      <c r="A14" s="18">
        <v>21056</v>
      </c>
      <c r="B14" s="18" t="s">
        <v>110</v>
      </c>
      <c r="C14" s="18" t="s">
        <v>111</v>
      </c>
      <c r="D14" s="18" t="s">
        <v>81</v>
      </c>
      <c r="E14" s="18" t="s">
        <v>112</v>
      </c>
      <c r="F14" s="19">
        <v>90</v>
      </c>
      <c r="G14" s="19">
        <v>16</v>
      </c>
      <c r="H14" s="19">
        <v>29</v>
      </c>
      <c r="I14" s="19"/>
      <c r="J14" s="19"/>
      <c r="K14" s="19"/>
      <c r="L14" s="19"/>
      <c r="M14" s="19"/>
      <c r="N14" s="19">
        <v>2</v>
      </c>
      <c r="O14" s="19"/>
      <c r="P14" s="19">
        <v>85</v>
      </c>
      <c r="Q14" s="19">
        <v>55</v>
      </c>
      <c r="R14" s="23">
        <f t="shared" si="0"/>
        <v>3463</v>
      </c>
      <c r="S14" s="24" t="b">
        <f t="shared" si="1"/>
        <v>0</v>
      </c>
      <c r="T14" s="24" t="b">
        <f t="shared" si="1"/>
        <v>0</v>
      </c>
      <c r="U14" s="23" t="b">
        <f t="shared" si="2"/>
        <v>0</v>
      </c>
      <c r="V14" s="23" t="b">
        <f t="shared" si="2"/>
        <v>0</v>
      </c>
      <c r="W14" s="23" t="b">
        <f t="shared" si="3"/>
        <v>0</v>
      </c>
      <c r="X14" s="23" t="str">
        <f t="shared" si="4"/>
        <v>20</v>
      </c>
      <c r="Y14" s="23" t="b">
        <f t="shared" si="4"/>
        <v>0</v>
      </c>
      <c r="Z14" s="23" t="str">
        <f t="shared" si="7"/>
        <v>10</v>
      </c>
      <c r="AA14" s="23" t="str">
        <f t="shared" si="5"/>
        <v>20</v>
      </c>
      <c r="AB14" s="6" t="s">
        <v>109</v>
      </c>
      <c r="AC14" s="25">
        <f t="shared" si="6"/>
        <v>3513</v>
      </c>
      <c r="AD14" s="49">
        <v>5</v>
      </c>
      <c r="AE14" s="8"/>
    </row>
    <row r="15" spans="1:31" ht="18.75" customHeight="1">
      <c r="A15" s="18">
        <v>21402</v>
      </c>
      <c r="B15" s="18" t="s">
        <v>243</v>
      </c>
      <c r="C15" s="18" t="s">
        <v>244</v>
      </c>
      <c r="D15" s="18" t="s">
        <v>245</v>
      </c>
      <c r="E15" s="18" t="s">
        <v>246</v>
      </c>
      <c r="F15" s="19">
        <v>150</v>
      </c>
      <c r="G15" s="19">
        <v>4</v>
      </c>
      <c r="H15" s="19">
        <v>19</v>
      </c>
      <c r="I15" s="19"/>
      <c r="J15" s="19"/>
      <c r="K15" s="19"/>
      <c r="L15" s="19"/>
      <c r="M15" s="19"/>
      <c r="N15" s="19"/>
      <c r="O15" s="19"/>
      <c r="P15" s="19"/>
      <c r="Q15" s="19">
        <v>62</v>
      </c>
      <c r="R15" s="23">
        <f t="shared" si="0"/>
        <v>3473</v>
      </c>
      <c r="S15" s="24" t="b">
        <f t="shared" si="1"/>
        <v>0</v>
      </c>
      <c r="T15" s="24" t="b">
        <f t="shared" si="1"/>
        <v>0</v>
      </c>
      <c r="U15" s="23" t="b">
        <f t="shared" si="2"/>
        <v>0</v>
      </c>
      <c r="V15" s="23" t="b">
        <f t="shared" si="2"/>
        <v>0</v>
      </c>
      <c r="W15" s="23" t="b">
        <f t="shared" si="3"/>
        <v>0</v>
      </c>
      <c r="X15" s="23" t="b">
        <f t="shared" si="4"/>
        <v>0</v>
      </c>
      <c r="Y15" s="23" t="b">
        <f t="shared" si="4"/>
        <v>0</v>
      </c>
      <c r="Z15" s="23" t="b">
        <f t="shared" si="7"/>
        <v>0</v>
      </c>
      <c r="AA15" s="23" t="str">
        <f t="shared" si="5"/>
        <v>20</v>
      </c>
      <c r="AB15" s="6" t="s">
        <v>44</v>
      </c>
      <c r="AC15" s="25">
        <f t="shared" si="6"/>
        <v>3493</v>
      </c>
      <c r="AD15" s="49"/>
      <c r="AE15" s="8"/>
    </row>
    <row r="16" spans="1:31" ht="18.75" customHeight="1">
      <c r="A16" s="18">
        <v>21624</v>
      </c>
      <c r="B16" s="18" t="s">
        <v>308</v>
      </c>
      <c r="C16" s="18" t="s">
        <v>234</v>
      </c>
      <c r="D16" s="18" t="s">
        <v>148</v>
      </c>
      <c r="E16" s="18" t="s">
        <v>309</v>
      </c>
      <c r="F16" s="19">
        <v>90</v>
      </c>
      <c r="G16" s="19">
        <v>16</v>
      </c>
      <c r="H16" s="19">
        <v>29</v>
      </c>
      <c r="I16" s="19"/>
      <c r="J16" s="19"/>
      <c r="K16" s="19"/>
      <c r="L16" s="19"/>
      <c r="M16" s="19"/>
      <c r="N16" s="19"/>
      <c r="O16" s="19"/>
      <c r="P16" s="19"/>
      <c r="Q16" s="19">
        <v>53</v>
      </c>
      <c r="R16" s="23">
        <f t="shared" si="0"/>
        <v>3463</v>
      </c>
      <c r="S16" s="24" t="b">
        <f t="shared" si="1"/>
        <v>0</v>
      </c>
      <c r="T16" s="24" t="b">
        <f t="shared" si="1"/>
        <v>0</v>
      </c>
      <c r="U16" s="23" t="b">
        <f t="shared" si="2"/>
        <v>0</v>
      </c>
      <c r="V16" s="23" t="b">
        <f t="shared" si="2"/>
        <v>0</v>
      </c>
      <c r="W16" s="23" t="b">
        <f t="shared" si="3"/>
        <v>0</v>
      </c>
      <c r="X16" s="23" t="b">
        <f t="shared" si="4"/>
        <v>0</v>
      </c>
      <c r="Y16" s="23" t="b">
        <f t="shared" si="4"/>
        <v>0</v>
      </c>
      <c r="Z16" s="23" t="b">
        <f t="shared" si="7"/>
        <v>0</v>
      </c>
      <c r="AA16" s="23" t="str">
        <f t="shared" si="5"/>
        <v>20</v>
      </c>
      <c r="AB16" s="6" t="s">
        <v>43</v>
      </c>
      <c r="AC16" s="25">
        <f t="shared" si="6"/>
        <v>3483</v>
      </c>
      <c r="AD16" s="49">
        <v>6</v>
      </c>
      <c r="AE16" s="8"/>
    </row>
    <row r="17" spans="1:31" ht="18.75" customHeight="1">
      <c r="A17" s="18">
        <v>20936</v>
      </c>
      <c r="B17" s="18" t="s">
        <v>118</v>
      </c>
      <c r="C17" s="18" t="s">
        <v>119</v>
      </c>
      <c r="D17" s="18" t="s">
        <v>120</v>
      </c>
      <c r="E17" s="18" t="s">
        <v>121</v>
      </c>
      <c r="F17" s="19">
        <v>89</v>
      </c>
      <c r="G17" s="19">
        <v>16</v>
      </c>
      <c r="H17" s="19">
        <v>29</v>
      </c>
      <c r="I17" s="19"/>
      <c r="J17" s="19"/>
      <c r="K17" s="19"/>
      <c r="L17" s="19"/>
      <c r="M17" s="19"/>
      <c r="N17" s="19">
        <v>1</v>
      </c>
      <c r="O17" s="19"/>
      <c r="P17" s="19"/>
      <c r="Q17" s="19">
        <v>58</v>
      </c>
      <c r="R17" s="23">
        <f t="shared" si="0"/>
        <v>3430</v>
      </c>
      <c r="S17" s="24" t="b">
        <f t="shared" si="1"/>
        <v>0</v>
      </c>
      <c r="T17" s="24" t="b">
        <f t="shared" si="1"/>
        <v>0</v>
      </c>
      <c r="U17" s="23" t="b">
        <f t="shared" si="2"/>
        <v>0</v>
      </c>
      <c r="V17" s="23" t="b">
        <f t="shared" si="2"/>
        <v>0</v>
      </c>
      <c r="W17" s="23" t="b">
        <f t="shared" si="3"/>
        <v>0</v>
      </c>
      <c r="X17" s="23" t="str">
        <f t="shared" si="4"/>
        <v>10</v>
      </c>
      <c r="Y17" s="23" t="b">
        <f t="shared" si="4"/>
        <v>0</v>
      </c>
      <c r="Z17" s="23" t="b">
        <f t="shared" si="7"/>
        <v>0</v>
      </c>
      <c r="AA17" s="23" t="str">
        <f t="shared" si="5"/>
        <v>20</v>
      </c>
      <c r="AB17" s="6" t="s">
        <v>109</v>
      </c>
      <c r="AC17" s="25">
        <f t="shared" si="6"/>
        <v>3460</v>
      </c>
      <c r="AD17" s="49">
        <v>7</v>
      </c>
      <c r="AE17" s="8"/>
    </row>
    <row r="18" spans="1:31" ht="18.75" customHeight="1">
      <c r="A18" s="18">
        <v>21055</v>
      </c>
      <c r="B18" s="18" t="s">
        <v>106</v>
      </c>
      <c r="C18" s="18" t="s">
        <v>107</v>
      </c>
      <c r="D18" s="18" t="s">
        <v>60</v>
      </c>
      <c r="E18" s="18" t="s">
        <v>108</v>
      </c>
      <c r="F18" s="19">
        <v>89</v>
      </c>
      <c r="G18" s="19">
        <v>16</v>
      </c>
      <c r="H18" s="19">
        <v>29</v>
      </c>
      <c r="I18" s="19"/>
      <c r="J18" s="19"/>
      <c r="K18" s="19"/>
      <c r="L18" s="19"/>
      <c r="M18" s="19"/>
      <c r="N18" s="19"/>
      <c r="O18" s="19"/>
      <c r="P18" s="19">
        <v>80</v>
      </c>
      <c r="Q18" s="19">
        <v>46</v>
      </c>
      <c r="R18" s="23">
        <f t="shared" si="0"/>
        <v>3430</v>
      </c>
      <c r="S18" s="24" t="b">
        <f t="shared" si="1"/>
        <v>0</v>
      </c>
      <c r="T18" s="24" t="b">
        <f t="shared" si="1"/>
        <v>0</v>
      </c>
      <c r="U18" s="23" t="b">
        <f t="shared" si="2"/>
        <v>0</v>
      </c>
      <c r="V18" s="23" t="b">
        <f t="shared" si="2"/>
        <v>0</v>
      </c>
      <c r="W18" s="23" t="b">
        <f t="shared" si="3"/>
        <v>0</v>
      </c>
      <c r="X18" s="23" t="b">
        <f t="shared" si="4"/>
        <v>0</v>
      </c>
      <c r="Y18" s="23" t="b">
        <f t="shared" si="4"/>
        <v>0</v>
      </c>
      <c r="Z18" s="23" t="str">
        <f t="shared" si="7"/>
        <v>10</v>
      </c>
      <c r="AA18" s="23" t="str">
        <f t="shared" si="5"/>
        <v>10</v>
      </c>
      <c r="AB18" s="6" t="s">
        <v>43</v>
      </c>
      <c r="AC18" s="25">
        <f t="shared" si="6"/>
        <v>3450</v>
      </c>
      <c r="AD18" s="49">
        <v>8</v>
      </c>
      <c r="AE18" s="8"/>
    </row>
    <row r="19" spans="1:31" ht="18.75" customHeight="1">
      <c r="A19" s="18">
        <v>21053</v>
      </c>
      <c r="B19" s="18" t="s">
        <v>64</v>
      </c>
      <c r="C19" s="18" t="s">
        <v>63</v>
      </c>
      <c r="D19" s="18" t="s">
        <v>65</v>
      </c>
      <c r="E19" s="18" t="s">
        <v>66</v>
      </c>
      <c r="F19" s="19">
        <v>100</v>
      </c>
      <c r="G19" s="19">
        <v>12</v>
      </c>
      <c r="H19" s="19">
        <v>29</v>
      </c>
      <c r="I19" s="19"/>
      <c r="J19" s="19"/>
      <c r="K19" s="19">
        <v>3</v>
      </c>
      <c r="L19" s="19"/>
      <c r="M19" s="19">
        <v>1</v>
      </c>
      <c r="N19" s="19"/>
      <c r="O19" s="19"/>
      <c r="P19" s="19"/>
      <c r="Q19" s="19">
        <v>47</v>
      </c>
      <c r="R19" s="23">
        <f t="shared" si="0"/>
        <v>3393</v>
      </c>
      <c r="S19" s="24" t="b">
        <f t="shared" si="1"/>
        <v>0</v>
      </c>
      <c r="T19" s="24" t="b">
        <f t="shared" si="1"/>
        <v>0</v>
      </c>
      <c r="U19" s="23" t="str">
        <f t="shared" si="2"/>
        <v>15</v>
      </c>
      <c r="V19" s="23" t="b">
        <f t="shared" si="2"/>
        <v>0</v>
      </c>
      <c r="W19" s="23" t="str">
        <f t="shared" si="3"/>
        <v>5</v>
      </c>
      <c r="X19" s="23" t="b">
        <f t="shared" si="4"/>
        <v>0</v>
      </c>
      <c r="Y19" s="23" t="b">
        <f t="shared" si="4"/>
        <v>0</v>
      </c>
      <c r="Z19" s="23" t="b">
        <f t="shared" si="7"/>
        <v>0</v>
      </c>
      <c r="AA19" s="23" t="str">
        <f t="shared" si="5"/>
        <v>10</v>
      </c>
      <c r="AB19" s="6" t="s">
        <v>43</v>
      </c>
      <c r="AC19" s="25">
        <f t="shared" si="6"/>
        <v>3423</v>
      </c>
      <c r="AD19" s="49">
        <v>9</v>
      </c>
      <c r="AE19" s="8"/>
    </row>
    <row r="20" spans="1:31" ht="18.75" customHeight="1">
      <c r="A20" s="18">
        <v>21553</v>
      </c>
      <c r="B20" s="18" t="s">
        <v>106</v>
      </c>
      <c r="C20" s="18" t="s">
        <v>107</v>
      </c>
      <c r="D20" s="18" t="s">
        <v>295</v>
      </c>
      <c r="E20" s="18" t="s">
        <v>296</v>
      </c>
      <c r="F20" s="19">
        <v>80</v>
      </c>
      <c r="G20" s="19">
        <v>16</v>
      </c>
      <c r="H20" s="19">
        <v>29</v>
      </c>
      <c r="I20" s="19"/>
      <c r="J20" s="19"/>
      <c r="K20" s="19"/>
      <c r="L20" s="19"/>
      <c r="M20" s="19">
        <v>1</v>
      </c>
      <c r="N20" s="19">
        <v>1</v>
      </c>
      <c r="O20" s="19"/>
      <c r="P20" s="48">
        <v>67</v>
      </c>
      <c r="Q20" s="19">
        <v>52</v>
      </c>
      <c r="R20" s="23">
        <f t="shared" si="0"/>
        <v>3133</v>
      </c>
      <c r="S20" s="24" t="b">
        <f t="shared" si="1"/>
        <v>0</v>
      </c>
      <c r="T20" s="24" t="b">
        <f t="shared" si="1"/>
        <v>0</v>
      </c>
      <c r="U20" s="23" t="b">
        <f t="shared" si="2"/>
        <v>0</v>
      </c>
      <c r="V20" s="23" t="b">
        <f t="shared" si="2"/>
        <v>0</v>
      </c>
      <c r="W20" s="23" t="str">
        <f t="shared" si="3"/>
        <v>5</v>
      </c>
      <c r="X20" s="23" t="str">
        <f t="shared" si="4"/>
        <v>10</v>
      </c>
      <c r="Y20" s="23" t="b">
        <f t="shared" si="4"/>
        <v>0</v>
      </c>
      <c r="Z20" s="23" t="b">
        <f>IF(P20&gt;=70,"17")</f>
        <v>0</v>
      </c>
      <c r="AA20" s="23" t="str">
        <f t="shared" si="5"/>
        <v>20</v>
      </c>
      <c r="AB20" s="6" t="s">
        <v>43</v>
      </c>
      <c r="AC20" s="25">
        <f t="shared" si="6"/>
        <v>3168</v>
      </c>
      <c r="AD20" s="49">
        <v>10</v>
      </c>
      <c r="AE20" s="8"/>
    </row>
    <row r="21" spans="1:31" ht="18.75" customHeight="1">
      <c r="A21" s="18">
        <v>21127</v>
      </c>
      <c r="B21" s="18" t="s">
        <v>200</v>
      </c>
      <c r="C21" s="18" t="s">
        <v>119</v>
      </c>
      <c r="D21" s="18" t="s">
        <v>128</v>
      </c>
      <c r="E21" s="18" t="s">
        <v>201</v>
      </c>
      <c r="F21" s="19">
        <v>100</v>
      </c>
      <c r="G21" s="19">
        <v>9</v>
      </c>
      <c r="H21" s="19">
        <v>29</v>
      </c>
      <c r="I21" s="19"/>
      <c r="J21" s="19"/>
      <c r="K21" s="19"/>
      <c r="L21" s="19"/>
      <c r="M21" s="19"/>
      <c r="N21" s="19"/>
      <c r="O21" s="19"/>
      <c r="P21" s="19"/>
      <c r="Q21" s="19">
        <v>45</v>
      </c>
      <c r="R21" s="23">
        <f t="shared" si="0"/>
        <v>3093</v>
      </c>
      <c r="S21" s="24" t="b">
        <f t="shared" si="1"/>
        <v>0</v>
      </c>
      <c r="T21" s="24" t="b">
        <f t="shared" si="1"/>
        <v>0</v>
      </c>
      <c r="U21" s="23" t="b">
        <f t="shared" si="2"/>
        <v>0</v>
      </c>
      <c r="V21" s="23" t="b">
        <f t="shared" si="2"/>
        <v>0</v>
      </c>
      <c r="W21" s="23" t="b">
        <f t="shared" si="3"/>
        <v>0</v>
      </c>
      <c r="X21" s="23" t="b">
        <f t="shared" si="4"/>
        <v>0</v>
      </c>
      <c r="Y21" s="23" t="b">
        <f t="shared" si="4"/>
        <v>0</v>
      </c>
      <c r="Z21" s="23" t="b">
        <f aca="true" t="shared" si="8" ref="Z21:Z34">IF(P21&gt;=50,"10")</f>
        <v>0</v>
      </c>
      <c r="AA21" s="23" t="str">
        <f t="shared" si="5"/>
        <v>10</v>
      </c>
      <c r="AB21" s="6" t="s">
        <v>44</v>
      </c>
      <c r="AC21" s="25">
        <f t="shared" si="6"/>
        <v>3103</v>
      </c>
      <c r="AD21" s="49"/>
      <c r="AE21" s="8"/>
    </row>
    <row r="22" spans="1:31" ht="18.75" customHeight="1">
      <c r="A22" s="18">
        <v>20803</v>
      </c>
      <c r="B22" s="18" t="s">
        <v>131</v>
      </c>
      <c r="C22" s="18" t="s">
        <v>132</v>
      </c>
      <c r="D22" s="18" t="s">
        <v>104</v>
      </c>
      <c r="E22" s="18" t="s">
        <v>133</v>
      </c>
      <c r="F22" s="19">
        <v>108</v>
      </c>
      <c r="G22" s="19">
        <v>7</v>
      </c>
      <c r="H22" s="19">
        <v>29</v>
      </c>
      <c r="I22" s="19"/>
      <c r="J22" s="19"/>
      <c r="K22" s="19"/>
      <c r="L22" s="19"/>
      <c r="M22" s="19"/>
      <c r="N22" s="19"/>
      <c r="O22" s="19"/>
      <c r="P22" s="19"/>
      <c r="Q22" s="19">
        <v>47</v>
      </c>
      <c r="R22" s="23">
        <f t="shared" si="0"/>
        <v>3085</v>
      </c>
      <c r="S22" s="24" t="b">
        <f t="shared" si="1"/>
        <v>0</v>
      </c>
      <c r="T22" s="24" t="b">
        <f t="shared" si="1"/>
        <v>0</v>
      </c>
      <c r="U22" s="23" t="b">
        <f t="shared" si="2"/>
        <v>0</v>
      </c>
      <c r="V22" s="23" t="b">
        <f t="shared" si="2"/>
        <v>0</v>
      </c>
      <c r="W22" s="23" t="b">
        <f t="shared" si="3"/>
        <v>0</v>
      </c>
      <c r="X22" s="23" t="b">
        <f t="shared" si="4"/>
        <v>0</v>
      </c>
      <c r="Y22" s="23" t="b">
        <f t="shared" si="4"/>
        <v>0</v>
      </c>
      <c r="Z22" s="23" t="b">
        <f t="shared" si="8"/>
        <v>0</v>
      </c>
      <c r="AA22" s="23" t="str">
        <f t="shared" si="5"/>
        <v>10</v>
      </c>
      <c r="AB22" s="6" t="s">
        <v>43</v>
      </c>
      <c r="AC22" s="25">
        <f t="shared" si="6"/>
        <v>3095</v>
      </c>
      <c r="AD22" s="49">
        <v>11</v>
      </c>
      <c r="AE22" s="8"/>
    </row>
    <row r="23" spans="1:31" ht="18.75" customHeight="1">
      <c r="A23" s="18">
        <v>20988</v>
      </c>
      <c r="B23" s="18" t="s">
        <v>67</v>
      </c>
      <c r="C23" s="18" t="s">
        <v>68</v>
      </c>
      <c r="D23" s="18" t="s">
        <v>69</v>
      </c>
      <c r="E23" s="18" t="s">
        <v>70</v>
      </c>
      <c r="F23" s="19">
        <v>89</v>
      </c>
      <c r="G23" s="19">
        <v>12</v>
      </c>
      <c r="H23" s="19">
        <v>19</v>
      </c>
      <c r="I23" s="19"/>
      <c r="J23" s="19"/>
      <c r="K23" s="19"/>
      <c r="L23" s="19"/>
      <c r="M23" s="19"/>
      <c r="N23" s="19"/>
      <c r="O23" s="19"/>
      <c r="P23" s="19"/>
      <c r="Q23" s="19">
        <v>51</v>
      </c>
      <c r="R23" s="23">
        <f t="shared" si="0"/>
        <v>2904</v>
      </c>
      <c r="S23" s="24" t="b">
        <f t="shared" si="1"/>
        <v>0</v>
      </c>
      <c r="T23" s="24" t="b">
        <f t="shared" si="1"/>
        <v>0</v>
      </c>
      <c r="U23" s="23" t="b">
        <f t="shared" si="2"/>
        <v>0</v>
      </c>
      <c r="V23" s="23" t="b">
        <f t="shared" si="2"/>
        <v>0</v>
      </c>
      <c r="W23" s="23" t="b">
        <f t="shared" si="3"/>
        <v>0</v>
      </c>
      <c r="X23" s="23" t="b">
        <f t="shared" si="4"/>
        <v>0</v>
      </c>
      <c r="Y23" s="23" t="b">
        <f t="shared" si="4"/>
        <v>0</v>
      </c>
      <c r="Z23" s="23" t="b">
        <f t="shared" si="8"/>
        <v>0</v>
      </c>
      <c r="AA23" s="23" t="str">
        <f t="shared" si="5"/>
        <v>20</v>
      </c>
      <c r="AB23" s="6" t="s">
        <v>43</v>
      </c>
      <c r="AC23" s="25">
        <f t="shared" si="6"/>
        <v>2924</v>
      </c>
      <c r="AD23" s="49">
        <v>12</v>
      </c>
      <c r="AE23" s="8"/>
    </row>
    <row r="24" spans="1:31" ht="18.75" customHeight="1">
      <c r="A24" s="18">
        <v>21231</v>
      </c>
      <c r="B24" s="18" t="s">
        <v>166</v>
      </c>
      <c r="C24" s="18" t="s">
        <v>111</v>
      </c>
      <c r="D24" s="18" t="s">
        <v>167</v>
      </c>
      <c r="E24" s="18" t="s">
        <v>168</v>
      </c>
      <c r="F24" s="19">
        <v>100</v>
      </c>
      <c r="G24" s="19">
        <v>6</v>
      </c>
      <c r="H24" s="19">
        <v>29</v>
      </c>
      <c r="I24" s="19">
        <v>4</v>
      </c>
      <c r="J24" s="19"/>
      <c r="K24" s="19"/>
      <c r="L24" s="19"/>
      <c r="M24" s="19">
        <v>1</v>
      </c>
      <c r="N24" s="19">
        <v>4</v>
      </c>
      <c r="O24" s="19"/>
      <c r="P24" s="19"/>
      <c r="Q24" s="19">
        <v>51</v>
      </c>
      <c r="R24" s="23">
        <f t="shared" si="0"/>
        <v>2793</v>
      </c>
      <c r="S24" s="24" t="str">
        <f t="shared" si="1"/>
        <v>30</v>
      </c>
      <c r="T24" s="24" t="b">
        <f t="shared" si="1"/>
        <v>0</v>
      </c>
      <c r="U24" s="23" t="b">
        <f t="shared" si="2"/>
        <v>0</v>
      </c>
      <c r="V24" s="23" t="b">
        <f t="shared" si="2"/>
        <v>0</v>
      </c>
      <c r="W24" s="23" t="str">
        <f t="shared" si="3"/>
        <v>5</v>
      </c>
      <c r="X24" s="23" t="str">
        <f t="shared" si="4"/>
        <v>40</v>
      </c>
      <c r="Y24" s="23" t="b">
        <f t="shared" si="4"/>
        <v>0</v>
      </c>
      <c r="Z24" s="23" t="b">
        <f t="shared" si="8"/>
        <v>0</v>
      </c>
      <c r="AA24" s="23" t="str">
        <f t="shared" si="5"/>
        <v>20</v>
      </c>
      <c r="AB24" s="6" t="s">
        <v>109</v>
      </c>
      <c r="AC24" s="25">
        <f t="shared" si="6"/>
        <v>2888</v>
      </c>
      <c r="AD24" s="49">
        <v>13</v>
      </c>
      <c r="AE24" s="8"/>
    </row>
    <row r="25" spans="1:31" ht="18.75" customHeight="1">
      <c r="A25" s="18">
        <v>21067</v>
      </c>
      <c r="B25" s="18" t="s">
        <v>176</v>
      </c>
      <c r="C25" s="18" t="s">
        <v>177</v>
      </c>
      <c r="D25" s="18" t="s">
        <v>178</v>
      </c>
      <c r="E25" s="18" t="s">
        <v>179</v>
      </c>
      <c r="F25" s="19">
        <v>68</v>
      </c>
      <c r="G25" s="19">
        <v>16</v>
      </c>
      <c r="H25" s="19">
        <v>29</v>
      </c>
      <c r="I25" s="19"/>
      <c r="J25" s="19"/>
      <c r="K25" s="19">
        <v>3</v>
      </c>
      <c r="L25" s="19"/>
      <c r="M25" s="19">
        <v>1</v>
      </c>
      <c r="N25" s="19"/>
      <c r="O25" s="19"/>
      <c r="P25" s="19"/>
      <c r="Q25" s="19">
        <v>48</v>
      </c>
      <c r="R25" s="23">
        <f t="shared" si="0"/>
        <v>2737</v>
      </c>
      <c r="S25" s="24" t="b">
        <f t="shared" si="1"/>
        <v>0</v>
      </c>
      <c r="T25" s="24" t="b">
        <f t="shared" si="1"/>
        <v>0</v>
      </c>
      <c r="U25" s="23" t="str">
        <f t="shared" si="2"/>
        <v>15</v>
      </c>
      <c r="V25" s="23" t="b">
        <f t="shared" si="2"/>
        <v>0</v>
      </c>
      <c r="W25" s="23" t="str">
        <f t="shared" si="3"/>
        <v>5</v>
      </c>
      <c r="X25" s="23" t="b">
        <f t="shared" si="4"/>
        <v>0</v>
      </c>
      <c r="Y25" s="23" t="b">
        <f t="shared" si="4"/>
        <v>0</v>
      </c>
      <c r="Z25" s="23" t="b">
        <f t="shared" si="8"/>
        <v>0</v>
      </c>
      <c r="AA25" s="23" t="str">
        <f t="shared" si="5"/>
        <v>10</v>
      </c>
      <c r="AB25" s="6" t="s">
        <v>43</v>
      </c>
      <c r="AC25" s="25">
        <f t="shared" si="6"/>
        <v>2767</v>
      </c>
      <c r="AD25" s="49">
        <v>14</v>
      </c>
      <c r="AE25" s="8"/>
    </row>
    <row r="26" spans="1:31" ht="18.75" customHeight="1">
      <c r="A26" s="18">
        <v>20990</v>
      </c>
      <c r="B26" s="18" t="s">
        <v>71</v>
      </c>
      <c r="C26" s="18" t="s">
        <v>72</v>
      </c>
      <c r="D26" s="18" t="s">
        <v>73</v>
      </c>
      <c r="E26" s="18" t="s">
        <v>74</v>
      </c>
      <c r="F26" s="19">
        <v>80</v>
      </c>
      <c r="G26" s="19">
        <v>13</v>
      </c>
      <c r="H26" s="19">
        <v>19</v>
      </c>
      <c r="I26" s="19"/>
      <c r="J26" s="19"/>
      <c r="K26" s="19"/>
      <c r="L26" s="19"/>
      <c r="M26" s="19"/>
      <c r="N26" s="19"/>
      <c r="O26" s="19"/>
      <c r="P26" s="19"/>
      <c r="Q26" s="19">
        <v>50</v>
      </c>
      <c r="R26" s="23">
        <f t="shared" si="0"/>
        <v>2723</v>
      </c>
      <c r="S26" s="24" t="b">
        <f t="shared" si="1"/>
        <v>0</v>
      </c>
      <c r="T26" s="24" t="b">
        <f t="shared" si="1"/>
        <v>0</v>
      </c>
      <c r="U26" s="23" t="b">
        <f t="shared" si="2"/>
        <v>0</v>
      </c>
      <c r="V26" s="23" t="b">
        <f t="shared" si="2"/>
        <v>0</v>
      </c>
      <c r="W26" s="23" t="b">
        <f t="shared" si="3"/>
        <v>0</v>
      </c>
      <c r="X26" s="23" t="b">
        <f t="shared" si="4"/>
        <v>0</v>
      </c>
      <c r="Y26" s="23" t="b">
        <f t="shared" si="4"/>
        <v>0</v>
      </c>
      <c r="Z26" s="23" t="b">
        <f t="shared" si="8"/>
        <v>0</v>
      </c>
      <c r="AA26" s="23" t="str">
        <f t="shared" si="5"/>
        <v>20</v>
      </c>
      <c r="AB26" s="6" t="s">
        <v>43</v>
      </c>
      <c r="AC26" s="25">
        <f t="shared" si="6"/>
        <v>2743</v>
      </c>
      <c r="AD26" s="49">
        <v>15</v>
      </c>
      <c r="AE26" s="8"/>
    </row>
    <row r="27" spans="1:31" ht="18.75" customHeight="1">
      <c r="A27" s="18">
        <v>20932</v>
      </c>
      <c r="B27" s="18" t="s">
        <v>83</v>
      </c>
      <c r="C27" s="18" t="s">
        <v>84</v>
      </c>
      <c r="D27" s="18" t="s">
        <v>85</v>
      </c>
      <c r="E27" s="18" t="s">
        <v>86</v>
      </c>
      <c r="F27" s="19">
        <v>80</v>
      </c>
      <c r="G27" s="19">
        <v>11</v>
      </c>
      <c r="H27" s="19">
        <v>19</v>
      </c>
      <c r="I27" s="19"/>
      <c r="J27" s="19"/>
      <c r="K27" s="19"/>
      <c r="L27" s="19"/>
      <c r="M27" s="19"/>
      <c r="N27" s="19"/>
      <c r="O27" s="19"/>
      <c r="P27" s="19"/>
      <c r="Q27" s="19">
        <v>57</v>
      </c>
      <c r="R27" s="23">
        <f t="shared" si="0"/>
        <v>2563</v>
      </c>
      <c r="S27" s="24" t="b">
        <f t="shared" si="1"/>
        <v>0</v>
      </c>
      <c r="T27" s="24" t="b">
        <f t="shared" si="1"/>
        <v>0</v>
      </c>
      <c r="U27" s="23" t="b">
        <f t="shared" si="2"/>
        <v>0</v>
      </c>
      <c r="V27" s="23" t="b">
        <f t="shared" si="2"/>
        <v>0</v>
      </c>
      <c r="W27" s="23" t="b">
        <f t="shared" si="3"/>
        <v>0</v>
      </c>
      <c r="X27" s="23" t="b">
        <f t="shared" si="4"/>
        <v>0</v>
      </c>
      <c r="Y27" s="23" t="b">
        <f t="shared" si="4"/>
        <v>0</v>
      </c>
      <c r="Z27" s="23" t="b">
        <f t="shared" si="8"/>
        <v>0</v>
      </c>
      <c r="AA27" s="23" t="str">
        <f t="shared" si="5"/>
        <v>20</v>
      </c>
      <c r="AB27" s="6" t="s">
        <v>43</v>
      </c>
      <c r="AC27" s="25">
        <f t="shared" si="6"/>
        <v>2583</v>
      </c>
      <c r="AD27" s="49">
        <v>16</v>
      </c>
      <c r="AE27" s="8"/>
    </row>
    <row r="28" spans="1:31" ht="18.75" customHeight="1">
      <c r="A28" s="18">
        <v>21233</v>
      </c>
      <c r="B28" s="18" t="s">
        <v>173</v>
      </c>
      <c r="C28" s="18" t="s">
        <v>174</v>
      </c>
      <c r="D28" s="18" t="s">
        <v>73</v>
      </c>
      <c r="E28" s="18" t="s">
        <v>175</v>
      </c>
      <c r="F28" s="19">
        <v>50</v>
      </c>
      <c r="G28" s="19">
        <v>16</v>
      </c>
      <c r="H28" s="19">
        <v>30</v>
      </c>
      <c r="I28" s="19">
        <v>4</v>
      </c>
      <c r="J28" s="19"/>
      <c r="K28" s="19"/>
      <c r="L28" s="19"/>
      <c r="M28" s="19">
        <v>3</v>
      </c>
      <c r="N28" s="19"/>
      <c r="O28" s="19"/>
      <c r="P28" s="19"/>
      <c r="Q28" s="19">
        <v>44</v>
      </c>
      <c r="R28" s="23">
        <f t="shared" si="0"/>
        <v>2160</v>
      </c>
      <c r="S28" s="24" t="str">
        <f t="shared" si="1"/>
        <v>30</v>
      </c>
      <c r="T28" s="24" t="b">
        <f t="shared" si="1"/>
        <v>0</v>
      </c>
      <c r="U28" s="23" t="b">
        <f t="shared" si="2"/>
        <v>0</v>
      </c>
      <c r="V28" s="23" t="b">
        <f t="shared" si="2"/>
        <v>0</v>
      </c>
      <c r="W28" s="23" t="str">
        <f t="shared" si="3"/>
        <v>20</v>
      </c>
      <c r="X28" s="23" t="b">
        <f t="shared" si="4"/>
        <v>0</v>
      </c>
      <c r="Y28" s="23" t="b">
        <f t="shared" si="4"/>
        <v>0</v>
      </c>
      <c r="Z28" s="23" t="b">
        <f t="shared" si="8"/>
        <v>0</v>
      </c>
      <c r="AA28" s="23" t="str">
        <f t="shared" si="5"/>
        <v>10</v>
      </c>
      <c r="AB28" s="6" t="s">
        <v>43</v>
      </c>
      <c r="AC28" s="25">
        <f t="shared" si="6"/>
        <v>2220</v>
      </c>
      <c r="AD28" s="49">
        <v>17</v>
      </c>
      <c r="AE28" s="8"/>
    </row>
    <row r="29" spans="1:31" ht="18.75" customHeight="1">
      <c r="A29" s="18">
        <v>20808</v>
      </c>
      <c r="B29" s="18" t="s">
        <v>126</v>
      </c>
      <c r="C29" s="18" t="s">
        <v>127</v>
      </c>
      <c r="D29" s="18" t="s">
        <v>128</v>
      </c>
      <c r="E29" s="18" t="s">
        <v>129</v>
      </c>
      <c r="F29" s="19">
        <v>80</v>
      </c>
      <c r="G29" s="19">
        <v>4</v>
      </c>
      <c r="H29" s="19">
        <v>29</v>
      </c>
      <c r="I29" s="19"/>
      <c r="J29" s="19"/>
      <c r="K29" s="19"/>
      <c r="L29" s="19"/>
      <c r="M29" s="19"/>
      <c r="N29" s="19"/>
      <c r="O29" s="19"/>
      <c r="P29" s="19">
        <v>50</v>
      </c>
      <c r="Q29" s="19">
        <v>50</v>
      </c>
      <c r="R29" s="23">
        <f t="shared" si="0"/>
        <v>2173</v>
      </c>
      <c r="S29" s="24" t="b">
        <f t="shared" si="1"/>
        <v>0</v>
      </c>
      <c r="T29" s="24" t="b">
        <f t="shared" si="1"/>
        <v>0</v>
      </c>
      <c r="U29" s="23" t="b">
        <f t="shared" si="2"/>
        <v>0</v>
      </c>
      <c r="V29" s="23" t="b">
        <f t="shared" si="2"/>
        <v>0</v>
      </c>
      <c r="W29" s="23" t="b">
        <f t="shared" si="3"/>
        <v>0</v>
      </c>
      <c r="X29" s="23" t="b">
        <f t="shared" si="4"/>
        <v>0</v>
      </c>
      <c r="Y29" s="23" t="b">
        <f t="shared" si="4"/>
        <v>0</v>
      </c>
      <c r="Z29" s="23" t="str">
        <f t="shared" si="8"/>
        <v>10</v>
      </c>
      <c r="AA29" s="23" t="str">
        <f t="shared" si="5"/>
        <v>20</v>
      </c>
      <c r="AB29" s="6" t="s">
        <v>130</v>
      </c>
      <c r="AC29" s="25">
        <f t="shared" si="6"/>
        <v>2203</v>
      </c>
      <c r="AD29" s="49"/>
      <c r="AE29" s="8"/>
    </row>
    <row r="30" spans="1:31" ht="18.75" customHeight="1">
      <c r="A30" s="18">
        <v>20806</v>
      </c>
      <c r="B30" s="18" t="s">
        <v>102</v>
      </c>
      <c r="C30" s="18" t="s">
        <v>122</v>
      </c>
      <c r="D30" s="18" t="s">
        <v>104</v>
      </c>
      <c r="E30" s="18" t="s">
        <v>123</v>
      </c>
      <c r="F30" s="19">
        <v>60</v>
      </c>
      <c r="G30" s="19">
        <v>9</v>
      </c>
      <c r="H30" s="19">
        <v>29</v>
      </c>
      <c r="I30" s="19"/>
      <c r="J30" s="19">
        <v>4</v>
      </c>
      <c r="K30" s="19"/>
      <c r="L30" s="19"/>
      <c r="M30" s="19"/>
      <c r="N30" s="19"/>
      <c r="O30" s="19"/>
      <c r="P30" s="19"/>
      <c r="Q30" s="19">
        <v>35</v>
      </c>
      <c r="R30" s="23">
        <f t="shared" si="0"/>
        <v>2053</v>
      </c>
      <c r="S30" s="24" t="b">
        <f t="shared" si="1"/>
        <v>0</v>
      </c>
      <c r="T30" s="24" t="str">
        <f t="shared" si="1"/>
        <v>30</v>
      </c>
      <c r="U30" s="23" t="b">
        <f t="shared" si="2"/>
        <v>0</v>
      </c>
      <c r="V30" s="23" t="b">
        <f t="shared" si="2"/>
        <v>0</v>
      </c>
      <c r="W30" s="23" t="b">
        <f t="shared" si="3"/>
        <v>0</v>
      </c>
      <c r="X30" s="23" t="b">
        <f t="shared" si="4"/>
        <v>0</v>
      </c>
      <c r="Y30" s="23" t="b">
        <f t="shared" si="4"/>
        <v>0</v>
      </c>
      <c r="Z30" s="23" t="b">
        <f t="shared" si="8"/>
        <v>0</v>
      </c>
      <c r="AA30" s="23" t="str">
        <f t="shared" si="5"/>
        <v>10</v>
      </c>
      <c r="AB30" s="6" t="s">
        <v>43</v>
      </c>
      <c r="AC30" s="25">
        <f t="shared" si="6"/>
        <v>2093</v>
      </c>
      <c r="AD30" s="49">
        <v>18</v>
      </c>
      <c r="AE30" s="8"/>
    </row>
    <row r="31" spans="1:31" ht="18.75" customHeight="1">
      <c r="A31" s="18">
        <v>20908</v>
      </c>
      <c r="B31" s="18" t="s">
        <v>139</v>
      </c>
      <c r="C31" s="18" t="s">
        <v>140</v>
      </c>
      <c r="D31" s="18" t="s">
        <v>141</v>
      </c>
      <c r="E31" s="18" t="s">
        <v>142</v>
      </c>
      <c r="F31" s="19">
        <v>70</v>
      </c>
      <c r="G31" s="19">
        <v>3</v>
      </c>
      <c r="H31" s="19">
        <v>29</v>
      </c>
      <c r="I31" s="19"/>
      <c r="J31" s="19"/>
      <c r="K31" s="19"/>
      <c r="L31" s="19"/>
      <c r="M31" s="19">
        <v>1</v>
      </c>
      <c r="N31" s="19">
        <v>1</v>
      </c>
      <c r="O31" s="19"/>
      <c r="P31" s="19"/>
      <c r="Q31" s="19">
        <v>40</v>
      </c>
      <c r="R31" s="23">
        <f t="shared" si="0"/>
        <v>1893</v>
      </c>
      <c r="S31" s="24" t="b">
        <f t="shared" si="1"/>
        <v>0</v>
      </c>
      <c r="T31" s="24" t="b">
        <f t="shared" si="1"/>
        <v>0</v>
      </c>
      <c r="U31" s="23" t="b">
        <f t="shared" si="2"/>
        <v>0</v>
      </c>
      <c r="V31" s="23" t="b">
        <f t="shared" si="2"/>
        <v>0</v>
      </c>
      <c r="W31" s="23" t="str">
        <f t="shared" si="3"/>
        <v>5</v>
      </c>
      <c r="X31" s="23" t="str">
        <f t="shared" si="4"/>
        <v>10</v>
      </c>
      <c r="Y31" s="23" t="b">
        <f t="shared" si="4"/>
        <v>0</v>
      </c>
      <c r="Z31" s="23" t="b">
        <f t="shared" si="8"/>
        <v>0</v>
      </c>
      <c r="AA31" s="23" t="str">
        <f t="shared" si="5"/>
        <v>10</v>
      </c>
      <c r="AB31" s="6" t="s">
        <v>44</v>
      </c>
      <c r="AC31" s="25">
        <f t="shared" si="6"/>
        <v>1918</v>
      </c>
      <c r="AD31" s="49"/>
      <c r="AE31" s="8"/>
    </row>
    <row r="32" spans="1:31" ht="18.75" customHeight="1">
      <c r="A32" s="18">
        <v>20984</v>
      </c>
      <c r="B32" s="18" t="s">
        <v>99</v>
      </c>
      <c r="C32" s="18" t="s">
        <v>100</v>
      </c>
      <c r="D32" s="18" t="s">
        <v>60</v>
      </c>
      <c r="E32" s="18" t="s">
        <v>101</v>
      </c>
      <c r="F32" s="19">
        <v>46</v>
      </c>
      <c r="G32" s="19">
        <v>14</v>
      </c>
      <c r="H32" s="19">
        <v>19</v>
      </c>
      <c r="I32" s="19"/>
      <c r="J32" s="19"/>
      <c r="K32" s="19"/>
      <c r="L32" s="19"/>
      <c r="M32" s="19">
        <v>2</v>
      </c>
      <c r="N32" s="19">
        <v>2</v>
      </c>
      <c r="O32" s="19"/>
      <c r="P32" s="19">
        <v>67</v>
      </c>
      <c r="Q32" s="19">
        <v>41</v>
      </c>
      <c r="R32" s="23">
        <f t="shared" si="0"/>
        <v>1749</v>
      </c>
      <c r="S32" s="24" t="b">
        <f t="shared" si="1"/>
        <v>0</v>
      </c>
      <c r="T32" s="24" t="b">
        <f t="shared" si="1"/>
        <v>0</v>
      </c>
      <c r="U32" s="23" t="b">
        <f t="shared" si="2"/>
        <v>0</v>
      </c>
      <c r="V32" s="23" t="b">
        <f t="shared" si="2"/>
        <v>0</v>
      </c>
      <c r="W32" s="23" t="str">
        <f t="shared" si="3"/>
        <v>10</v>
      </c>
      <c r="X32" s="23" t="str">
        <f t="shared" si="4"/>
        <v>20</v>
      </c>
      <c r="Y32" s="23" t="b">
        <f t="shared" si="4"/>
        <v>0</v>
      </c>
      <c r="Z32" s="23" t="str">
        <f t="shared" si="8"/>
        <v>10</v>
      </c>
      <c r="AA32" s="23" t="str">
        <f t="shared" si="5"/>
        <v>10</v>
      </c>
      <c r="AB32" s="6" t="s">
        <v>43</v>
      </c>
      <c r="AC32" s="25">
        <f t="shared" si="6"/>
        <v>1799</v>
      </c>
      <c r="AD32" s="49">
        <v>19</v>
      </c>
      <c r="AE32" s="8"/>
    </row>
    <row r="33" spans="1:31" ht="18.75" customHeight="1">
      <c r="A33" s="18">
        <v>21052</v>
      </c>
      <c r="B33" s="18" t="s">
        <v>62</v>
      </c>
      <c r="C33" s="18" t="s">
        <v>63</v>
      </c>
      <c r="D33" s="18" t="s">
        <v>60</v>
      </c>
      <c r="E33" s="18" t="s">
        <v>61</v>
      </c>
      <c r="F33" s="19">
        <v>40</v>
      </c>
      <c r="G33" s="19">
        <v>10</v>
      </c>
      <c r="H33" s="19">
        <v>29</v>
      </c>
      <c r="I33" s="19"/>
      <c r="J33" s="19"/>
      <c r="K33" s="19"/>
      <c r="L33" s="19"/>
      <c r="M33" s="19"/>
      <c r="N33" s="19"/>
      <c r="O33" s="19"/>
      <c r="P33" s="19"/>
      <c r="Q33" s="19">
        <v>61</v>
      </c>
      <c r="R33" s="23">
        <f t="shared" si="0"/>
        <v>1573</v>
      </c>
      <c r="S33" s="24" t="b">
        <f t="shared" si="1"/>
        <v>0</v>
      </c>
      <c r="T33" s="24" t="b">
        <f t="shared" si="1"/>
        <v>0</v>
      </c>
      <c r="U33" s="23" t="b">
        <f t="shared" si="2"/>
        <v>0</v>
      </c>
      <c r="V33" s="23" t="b">
        <f t="shared" si="2"/>
        <v>0</v>
      </c>
      <c r="W33" s="23" t="b">
        <f t="shared" si="3"/>
        <v>0</v>
      </c>
      <c r="X33" s="23" t="b">
        <f t="shared" si="4"/>
        <v>0</v>
      </c>
      <c r="Y33" s="23" t="b">
        <f t="shared" si="4"/>
        <v>0</v>
      </c>
      <c r="Z33" s="23" t="b">
        <f t="shared" si="8"/>
        <v>0</v>
      </c>
      <c r="AA33" s="23" t="str">
        <f t="shared" si="5"/>
        <v>20</v>
      </c>
      <c r="AB33" s="6" t="s">
        <v>43</v>
      </c>
      <c r="AC33" s="25">
        <f t="shared" si="6"/>
        <v>1593</v>
      </c>
      <c r="AD33" s="49">
        <v>20</v>
      </c>
      <c r="AE33" s="8"/>
    </row>
    <row r="34" spans="1:31" ht="18.75" customHeight="1">
      <c r="A34" s="18">
        <v>20972</v>
      </c>
      <c r="B34" s="18" t="s">
        <v>194</v>
      </c>
      <c r="C34" s="18" t="s">
        <v>195</v>
      </c>
      <c r="D34" s="18" t="s">
        <v>85</v>
      </c>
      <c r="E34" s="18" t="s">
        <v>196</v>
      </c>
      <c r="F34" s="19">
        <v>50</v>
      </c>
      <c r="G34" s="19">
        <v>8</v>
      </c>
      <c r="H34" s="19">
        <v>19</v>
      </c>
      <c r="I34" s="19"/>
      <c r="J34" s="19"/>
      <c r="K34" s="19"/>
      <c r="L34" s="19"/>
      <c r="M34" s="19"/>
      <c r="N34" s="19"/>
      <c r="O34" s="19"/>
      <c r="P34" s="19"/>
      <c r="Q34" s="19">
        <v>54</v>
      </c>
      <c r="R34" s="23">
        <f t="shared" si="0"/>
        <v>1573</v>
      </c>
      <c r="S34" s="24" t="b">
        <f t="shared" si="1"/>
        <v>0</v>
      </c>
      <c r="T34" s="24" t="b">
        <f t="shared" si="1"/>
        <v>0</v>
      </c>
      <c r="U34" s="23" t="b">
        <f t="shared" si="2"/>
        <v>0</v>
      </c>
      <c r="V34" s="23" t="b">
        <f t="shared" si="2"/>
        <v>0</v>
      </c>
      <c r="W34" s="23" t="b">
        <f t="shared" si="3"/>
        <v>0</v>
      </c>
      <c r="X34" s="23" t="b">
        <f t="shared" si="4"/>
        <v>0</v>
      </c>
      <c r="Y34" s="23" t="b">
        <f t="shared" si="4"/>
        <v>0</v>
      </c>
      <c r="Z34" s="23" t="b">
        <f t="shared" si="8"/>
        <v>0</v>
      </c>
      <c r="AA34" s="23" t="str">
        <f t="shared" si="5"/>
        <v>20</v>
      </c>
      <c r="AB34" s="6" t="s">
        <v>130</v>
      </c>
      <c r="AC34" s="25">
        <f t="shared" si="6"/>
        <v>1593</v>
      </c>
      <c r="AD34" s="49"/>
      <c r="AE34" s="8"/>
    </row>
    <row r="35" spans="1:31" ht="18.75" customHeight="1">
      <c r="A35" s="18">
        <v>21234</v>
      </c>
      <c r="B35" s="18" t="s">
        <v>171</v>
      </c>
      <c r="C35" s="18" t="s">
        <v>164</v>
      </c>
      <c r="D35" s="18" t="s">
        <v>73</v>
      </c>
      <c r="E35" s="18" t="s">
        <v>172</v>
      </c>
      <c r="F35" s="19">
        <v>40</v>
      </c>
      <c r="G35" s="19">
        <v>9</v>
      </c>
      <c r="H35" s="19">
        <v>29</v>
      </c>
      <c r="I35" s="19"/>
      <c r="J35" s="19"/>
      <c r="K35" s="19"/>
      <c r="L35" s="19"/>
      <c r="M35" s="19"/>
      <c r="N35" s="19"/>
      <c r="O35" s="19"/>
      <c r="P35" s="19"/>
      <c r="Q35" s="19">
        <v>66</v>
      </c>
      <c r="R35" s="23">
        <f t="shared" si="0"/>
        <v>1533</v>
      </c>
      <c r="S35" s="24" t="b">
        <f aca="true" t="shared" si="9" ref="S35:S66">IF(I35=4,"30",IF(I35=5,"40",IF(I35=6,"50",IF(I35=7,"60",IF(I35=8,"70")))))</f>
        <v>0</v>
      </c>
      <c r="T35" s="24" t="b">
        <f aca="true" t="shared" si="10" ref="T35:T66">IF(J35=4,"30",IF(J35=5,"40",IF(J35=6,"50",IF(J35=7,"60",IF(J35=8,"70")))))</f>
        <v>0</v>
      </c>
      <c r="U35" s="23" t="b">
        <f aca="true" t="shared" si="11" ref="U35:U66">IF(K35=3,"15")</f>
        <v>0</v>
      </c>
      <c r="V35" s="23" t="b">
        <f aca="true" t="shared" si="12" ref="V35:V66">IF(L35=3,"15")</f>
        <v>0</v>
      </c>
      <c r="W35" s="23" t="b">
        <f t="shared" si="3"/>
        <v>0</v>
      </c>
      <c r="X35" s="23" t="b">
        <f aca="true" t="shared" si="13" ref="X35:X66">IF(N35=1,"10",IF(N35=2,"20",IF(N35=3,"30",IF(N35=4,"40"))))</f>
        <v>0</v>
      </c>
      <c r="Y35" s="23" t="b">
        <f aca="true" t="shared" si="14" ref="Y35:Y66">IF(O35=1,"10",IF(O35=2,"20",IF(O35=3,"30",IF(O35=4,"40"))))</f>
        <v>0</v>
      </c>
      <c r="Z35" s="23" t="b">
        <f>IF(P35&gt;=50,"10")</f>
        <v>0</v>
      </c>
      <c r="AA35" s="23" t="str">
        <f t="shared" si="5"/>
        <v>20</v>
      </c>
      <c r="AB35" s="6" t="s">
        <v>43</v>
      </c>
      <c r="AC35" s="25">
        <f t="shared" si="6"/>
        <v>1553</v>
      </c>
      <c r="AD35" s="49"/>
      <c r="AE35" s="8"/>
    </row>
    <row r="36" spans="1:31" ht="18.75" customHeight="1">
      <c r="A36" s="18">
        <v>20807</v>
      </c>
      <c r="B36" s="18" t="s">
        <v>124</v>
      </c>
      <c r="C36" s="18" t="s">
        <v>84</v>
      </c>
      <c r="D36" s="18" t="s">
        <v>60</v>
      </c>
      <c r="E36" s="18" t="s">
        <v>125</v>
      </c>
      <c r="F36" s="19">
        <v>26</v>
      </c>
      <c r="G36" s="19">
        <v>16</v>
      </c>
      <c r="H36" s="19">
        <v>19</v>
      </c>
      <c r="I36" s="19"/>
      <c r="J36" s="19"/>
      <c r="K36" s="19"/>
      <c r="L36" s="19"/>
      <c r="M36" s="19"/>
      <c r="N36" s="19"/>
      <c r="O36" s="19"/>
      <c r="P36" s="19"/>
      <c r="Q36" s="19">
        <v>57</v>
      </c>
      <c r="R36" s="23">
        <f t="shared" si="0"/>
        <v>1181</v>
      </c>
      <c r="S36" s="24" t="b">
        <f t="shared" si="9"/>
        <v>0</v>
      </c>
      <c r="T36" s="24" t="b">
        <f t="shared" si="10"/>
        <v>0</v>
      </c>
      <c r="U36" s="23" t="b">
        <f t="shared" si="11"/>
        <v>0</v>
      </c>
      <c r="V36" s="23" t="b">
        <f t="shared" si="12"/>
        <v>0</v>
      </c>
      <c r="W36" s="23" t="b">
        <f t="shared" si="3"/>
        <v>0</v>
      </c>
      <c r="X36" s="23" t="b">
        <f t="shared" si="13"/>
        <v>0</v>
      </c>
      <c r="Y36" s="23" t="b">
        <f t="shared" si="14"/>
        <v>0</v>
      </c>
      <c r="Z36" s="23" t="b">
        <f>IF(P36&gt;=50,"10")</f>
        <v>0</v>
      </c>
      <c r="AA36" s="23" t="str">
        <f t="shared" si="5"/>
        <v>20</v>
      </c>
      <c r="AB36" s="6" t="s">
        <v>43</v>
      </c>
      <c r="AC36" s="25">
        <f t="shared" si="6"/>
        <v>1201</v>
      </c>
      <c r="AD36" s="49"/>
      <c r="AE36" s="8"/>
    </row>
    <row r="37" spans="1:31" ht="18.75" customHeight="1">
      <c r="A37" s="18">
        <v>20801</v>
      </c>
      <c r="B37" s="18" t="s">
        <v>159</v>
      </c>
      <c r="C37" s="18" t="s">
        <v>160</v>
      </c>
      <c r="D37" s="18" t="s">
        <v>161</v>
      </c>
      <c r="E37" s="18" t="s">
        <v>162</v>
      </c>
      <c r="F37" s="19">
        <v>20</v>
      </c>
      <c r="G37" s="19">
        <v>14</v>
      </c>
      <c r="H37" s="19">
        <v>29</v>
      </c>
      <c r="I37" s="19"/>
      <c r="J37" s="19"/>
      <c r="K37" s="19">
        <v>3</v>
      </c>
      <c r="L37" s="19"/>
      <c r="M37" s="19">
        <v>3</v>
      </c>
      <c r="N37" s="19"/>
      <c r="O37" s="19"/>
      <c r="P37" s="19"/>
      <c r="Q37" s="19">
        <v>41</v>
      </c>
      <c r="R37" s="23">
        <f t="shared" si="0"/>
        <v>1113</v>
      </c>
      <c r="S37" s="24" t="b">
        <f t="shared" si="9"/>
        <v>0</v>
      </c>
      <c r="T37" s="24" t="b">
        <f t="shared" si="10"/>
        <v>0</v>
      </c>
      <c r="U37" s="23" t="str">
        <f t="shared" si="11"/>
        <v>15</v>
      </c>
      <c r="V37" s="23" t="b">
        <f t="shared" si="12"/>
        <v>0</v>
      </c>
      <c r="W37" s="23" t="str">
        <f t="shared" si="3"/>
        <v>20</v>
      </c>
      <c r="X37" s="23" t="b">
        <f t="shared" si="13"/>
        <v>0</v>
      </c>
      <c r="Y37" s="23" t="b">
        <f t="shared" si="14"/>
        <v>0</v>
      </c>
      <c r="Z37" s="23" t="b">
        <f>IF(P37&gt;=50,"10")</f>
        <v>0</v>
      </c>
      <c r="AA37" s="23" t="str">
        <f t="shared" si="5"/>
        <v>10</v>
      </c>
      <c r="AB37" s="6" t="s">
        <v>43</v>
      </c>
      <c r="AC37" s="25">
        <f t="shared" si="6"/>
        <v>1158</v>
      </c>
      <c r="AD37" s="49"/>
      <c r="AE37" s="8"/>
    </row>
    <row r="38" spans="1:31" ht="18.75" customHeight="1">
      <c r="A38" s="18">
        <v>21235</v>
      </c>
      <c r="B38" s="18" t="s">
        <v>169</v>
      </c>
      <c r="C38" s="18" t="s">
        <v>119</v>
      </c>
      <c r="D38" s="18" t="s">
        <v>164</v>
      </c>
      <c r="E38" s="18" t="s">
        <v>170</v>
      </c>
      <c r="F38" s="19">
        <v>27</v>
      </c>
      <c r="G38" s="19">
        <v>10</v>
      </c>
      <c r="H38" s="19">
        <v>20</v>
      </c>
      <c r="I38" s="19"/>
      <c r="J38" s="19">
        <v>6</v>
      </c>
      <c r="K38" s="19"/>
      <c r="L38" s="19"/>
      <c r="M38" s="19">
        <v>1</v>
      </c>
      <c r="N38" s="19"/>
      <c r="O38" s="19"/>
      <c r="P38" s="19">
        <v>67</v>
      </c>
      <c r="Q38" s="19">
        <v>41</v>
      </c>
      <c r="R38" s="23">
        <f t="shared" si="0"/>
        <v>1069</v>
      </c>
      <c r="S38" s="24" t="b">
        <f t="shared" si="9"/>
        <v>0</v>
      </c>
      <c r="T38" s="24" t="str">
        <f t="shared" si="10"/>
        <v>50</v>
      </c>
      <c r="U38" s="23" t="b">
        <f t="shared" si="11"/>
        <v>0</v>
      </c>
      <c r="V38" s="23" t="b">
        <f t="shared" si="12"/>
        <v>0</v>
      </c>
      <c r="W38" s="23" t="str">
        <f t="shared" si="3"/>
        <v>5</v>
      </c>
      <c r="X38" s="23" t="b">
        <f t="shared" si="13"/>
        <v>0</v>
      </c>
      <c r="Y38" s="23" t="b">
        <f t="shared" si="14"/>
        <v>0</v>
      </c>
      <c r="Z38" s="23" t="str">
        <f>IF(P38&gt;=50,"10")</f>
        <v>10</v>
      </c>
      <c r="AA38" s="23" t="str">
        <f t="shared" si="5"/>
        <v>10</v>
      </c>
      <c r="AB38" s="6" t="s">
        <v>43</v>
      </c>
      <c r="AC38" s="25">
        <f t="shared" si="6"/>
        <v>1144</v>
      </c>
      <c r="AD38" s="49"/>
      <c r="AE38" s="8"/>
    </row>
    <row r="39" spans="1:31" ht="18.75" customHeight="1">
      <c r="A39" s="18">
        <v>20974</v>
      </c>
      <c r="B39" s="18" t="s">
        <v>113</v>
      </c>
      <c r="C39" s="18" t="s">
        <v>114</v>
      </c>
      <c r="D39" s="18" t="s">
        <v>73</v>
      </c>
      <c r="E39" s="18" t="s">
        <v>115</v>
      </c>
      <c r="F39" s="19">
        <v>28</v>
      </c>
      <c r="G39" s="19">
        <v>5</v>
      </c>
      <c r="H39" s="19">
        <v>29</v>
      </c>
      <c r="I39" s="19"/>
      <c r="J39" s="19"/>
      <c r="K39" s="19"/>
      <c r="L39" s="19"/>
      <c r="M39" s="19"/>
      <c r="N39" s="19"/>
      <c r="O39" s="19"/>
      <c r="P39" s="19"/>
      <c r="Q39" s="19">
        <v>41</v>
      </c>
      <c r="R39" s="23">
        <f t="shared" si="0"/>
        <v>1109</v>
      </c>
      <c r="S39" s="24" t="b">
        <f t="shared" si="9"/>
        <v>0</v>
      </c>
      <c r="T39" s="24" t="b">
        <f t="shared" si="10"/>
        <v>0</v>
      </c>
      <c r="U39" s="23" t="b">
        <f t="shared" si="11"/>
        <v>0</v>
      </c>
      <c r="V39" s="23" t="b">
        <f t="shared" si="12"/>
        <v>0</v>
      </c>
      <c r="W39" s="23" t="b">
        <f t="shared" si="3"/>
        <v>0</v>
      </c>
      <c r="X39" s="23" t="b">
        <f t="shared" si="13"/>
        <v>0</v>
      </c>
      <c r="Y39" s="23" t="b">
        <f t="shared" si="14"/>
        <v>0</v>
      </c>
      <c r="Z39" s="23" t="b">
        <f>IF(P39&gt;=50,"10")</f>
        <v>0</v>
      </c>
      <c r="AA39" s="23" t="str">
        <f t="shared" si="5"/>
        <v>10</v>
      </c>
      <c r="AB39" s="6" t="s">
        <v>43</v>
      </c>
      <c r="AC39" s="25">
        <f t="shared" si="6"/>
        <v>1119</v>
      </c>
      <c r="AD39" s="49"/>
      <c r="AE39" s="8"/>
    </row>
    <row r="40" spans="1:31" ht="18.75" customHeight="1">
      <c r="A40" s="18">
        <v>21424</v>
      </c>
      <c r="B40" s="18" t="s">
        <v>249</v>
      </c>
      <c r="C40" s="18" t="s">
        <v>111</v>
      </c>
      <c r="D40" s="18" t="s">
        <v>186</v>
      </c>
      <c r="E40" s="18" t="s">
        <v>250</v>
      </c>
      <c r="F40" s="19">
        <v>4</v>
      </c>
      <c r="G40" s="19">
        <v>6</v>
      </c>
      <c r="H40" s="19">
        <v>29</v>
      </c>
      <c r="I40" s="19"/>
      <c r="J40" s="19"/>
      <c r="K40" s="19"/>
      <c r="L40" s="19"/>
      <c r="M40" s="19">
        <v>1</v>
      </c>
      <c r="N40" s="19"/>
      <c r="O40" s="19"/>
      <c r="P40" s="19"/>
      <c r="Q40" s="19">
        <v>27</v>
      </c>
      <c r="R40" s="23">
        <f t="shared" si="0"/>
        <v>585</v>
      </c>
      <c r="S40" s="24" t="b">
        <f t="shared" si="9"/>
        <v>0</v>
      </c>
      <c r="T40" s="24" t="b">
        <f t="shared" si="10"/>
        <v>0</v>
      </c>
      <c r="U40" s="23" t="b">
        <f t="shared" si="11"/>
        <v>0</v>
      </c>
      <c r="V40" s="23" t="b">
        <f t="shared" si="12"/>
        <v>0</v>
      </c>
      <c r="W40" s="23" t="str">
        <f t="shared" si="3"/>
        <v>5</v>
      </c>
      <c r="X40" s="23" t="b">
        <f t="shared" si="13"/>
        <v>0</v>
      </c>
      <c r="Y40" s="23" t="b">
        <f t="shared" si="14"/>
        <v>0</v>
      </c>
      <c r="Z40" s="23" t="b">
        <f>IF(P40&gt;=67,"15")</f>
        <v>0</v>
      </c>
      <c r="AA40" s="23" t="str">
        <f t="shared" si="5"/>
        <v>10</v>
      </c>
      <c r="AB40" s="6" t="s">
        <v>44</v>
      </c>
      <c r="AC40" s="25">
        <f t="shared" si="6"/>
        <v>600</v>
      </c>
      <c r="AD40" s="49"/>
      <c r="AE40" s="8"/>
    </row>
    <row r="41" spans="1:31" ht="18.75" customHeight="1">
      <c r="A41" s="18">
        <v>21483</v>
      </c>
      <c r="B41" s="18" t="s">
        <v>278</v>
      </c>
      <c r="C41" s="18" t="s">
        <v>279</v>
      </c>
      <c r="D41" s="18" t="s">
        <v>141</v>
      </c>
      <c r="E41" s="18" t="s">
        <v>280</v>
      </c>
      <c r="F41" s="19">
        <v>9</v>
      </c>
      <c r="G41" s="19">
        <v>10</v>
      </c>
      <c r="H41" s="19">
        <v>18</v>
      </c>
      <c r="I41" s="19"/>
      <c r="J41" s="19"/>
      <c r="K41" s="19"/>
      <c r="L41" s="19"/>
      <c r="M41" s="19"/>
      <c r="N41" s="19"/>
      <c r="O41" s="19"/>
      <c r="P41" s="19"/>
      <c r="Q41" s="19">
        <v>64</v>
      </c>
      <c r="R41" s="23">
        <f aca="true" t="shared" si="15" ref="R41:R72">F41*17+G41*F41+H41*17</f>
        <v>549</v>
      </c>
      <c r="S41" s="24" t="b">
        <f t="shared" si="9"/>
        <v>0</v>
      </c>
      <c r="T41" s="24" t="b">
        <f t="shared" si="10"/>
        <v>0</v>
      </c>
      <c r="U41" s="23" t="b">
        <f t="shared" si="11"/>
        <v>0</v>
      </c>
      <c r="V41" s="23" t="b">
        <f t="shared" si="12"/>
        <v>0</v>
      </c>
      <c r="W41" s="23" t="b">
        <f aca="true" t="shared" si="16" ref="W41:W72">IF(M41=1,"5",IF(M41=2,"10",IF(M41=3,"20")))</f>
        <v>0</v>
      </c>
      <c r="X41" s="23" t="b">
        <f t="shared" si="13"/>
        <v>0</v>
      </c>
      <c r="Y41" s="23" t="b">
        <f t="shared" si="14"/>
        <v>0</v>
      </c>
      <c r="Z41" s="23" t="b">
        <f aca="true" t="shared" si="17" ref="Z41:Z52">IF(P41&gt;=50,"10")</f>
        <v>0</v>
      </c>
      <c r="AA41" s="23" t="str">
        <f aca="true" t="shared" si="18" ref="AA41:AA72">IF(Q41&gt;=50,"20",IF(Q41&lt;=49,"10"))</f>
        <v>20</v>
      </c>
      <c r="AB41" s="6" t="s">
        <v>43</v>
      </c>
      <c r="AC41" s="25">
        <f aca="true" t="shared" si="19" ref="AC41:AC72">R41+S41+T41+U41+V41+W41+X41+Y41+Z41+AA41</f>
        <v>569</v>
      </c>
      <c r="AD41" s="49"/>
      <c r="AE41" s="8"/>
    </row>
    <row r="42" spans="1:31" ht="18.75" customHeight="1">
      <c r="A42" s="18">
        <v>20804</v>
      </c>
      <c r="B42" s="18" t="s">
        <v>134</v>
      </c>
      <c r="C42" s="18" t="s">
        <v>135</v>
      </c>
      <c r="D42" s="18" t="s">
        <v>65</v>
      </c>
      <c r="E42" s="18" t="s">
        <v>136</v>
      </c>
      <c r="F42" s="19"/>
      <c r="G42" s="19"/>
      <c r="H42" s="19">
        <v>29</v>
      </c>
      <c r="I42" s="19"/>
      <c r="J42" s="19">
        <v>4</v>
      </c>
      <c r="K42" s="19"/>
      <c r="L42" s="19"/>
      <c r="M42" s="19">
        <v>2</v>
      </c>
      <c r="N42" s="19"/>
      <c r="O42" s="19"/>
      <c r="P42" s="19"/>
      <c r="Q42" s="19">
        <v>42</v>
      </c>
      <c r="R42" s="23">
        <f t="shared" si="15"/>
        <v>493</v>
      </c>
      <c r="S42" s="24" t="b">
        <f t="shared" si="9"/>
        <v>0</v>
      </c>
      <c r="T42" s="24" t="str">
        <f t="shared" si="10"/>
        <v>30</v>
      </c>
      <c r="U42" s="23" t="b">
        <f t="shared" si="11"/>
        <v>0</v>
      </c>
      <c r="V42" s="23" t="b">
        <f t="shared" si="12"/>
        <v>0</v>
      </c>
      <c r="W42" s="23" t="str">
        <f t="shared" si="16"/>
        <v>10</v>
      </c>
      <c r="X42" s="23" t="b">
        <f t="shared" si="13"/>
        <v>0</v>
      </c>
      <c r="Y42" s="23" t="b">
        <f t="shared" si="14"/>
        <v>0</v>
      </c>
      <c r="Z42" s="23" t="b">
        <f t="shared" si="17"/>
        <v>0</v>
      </c>
      <c r="AA42" s="23" t="str">
        <f t="shared" si="18"/>
        <v>10</v>
      </c>
      <c r="AB42" s="6" t="s">
        <v>43</v>
      </c>
      <c r="AC42" s="25">
        <f t="shared" si="19"/>
        <v>543</v>
      </c>
      <c r="AD42" s="49"/>
      <c r="AE42" s="8"/>
    </row>
    <row r="43" spans="1:31" ht="18.75" customHeight="1">
      <c r="A43" s="18">
        <v>20888</v>
      </c>
      <c r="B43" s="18" t="s">
        <v>146</v>
      </c>
      <c r="C43" s="18" t="s">
        <v>147</v>
      </c>
      <c r="D43" s="18" t="s">
        <v>148</v>
      </c>
      <c r="E43" s="18" t="s">
        <v>149</v>
      </c>
      <c r="F43" s="19"/>
      <c r="G43" s="19"/>
      <c r="H43" s="19">
        <v>28</v>
      </c>
      <c r="I43" s="19"/>
      <c r="J43" s="19"/>
      <c r="K43" s="19">
        <v>3</v>
      </c>
      <c r="L43" s="19"/>
      <c r="M43" s="19">
        <v>3</v>
      </c>
      <c r="N43" s="19"/>
      <c r="O43" s="19"/>
      <c r="P43" s="19">
        <v>90</v>
      </c>
      <c r="Q43" s="19">
        <v>40</v>
      </c>
      <c r="R43" s="23">
        <f t="shared" si="15"/>
        <v>476</v>
      </c>
      <c r="S43" s="24" t="b">
        <f t="shared" si="9"/>
        <v>0</v>
      </c>
      <c r="T43" s="24" t="b">
        <f t="shared" si="10"/>
        <v>0</v>
      </c>
      <c r="U43" s="23" t="str">
        <f t="shared" si="11"/>
        <v>15</v>
      </c>
      <c r="V43" s="23" t="b">
        <f t="shared" si="12"/>
        <v>0</v>
      </c>
      <c r="W43" s="23" t="str">
        <f t="shared" si="16"/>
        <v>20</v>
      </c>
      <c r="X43" s="23" t="b">
        <f t="shared" si="13"/>
        <v>0</v>
      </c>
      <c r="Y43" s="23" t="b">
        <f t="shared" si="14"/>
        <v>0</v>
      </c>
      <c r="Z43" s="23" t="str">
        <f t="shared" si="17"/>
        <v>10</v>
      </c>
      <c r="AA43" s="23" t="str">
        <f t="shared" si="18"/>
        <v>10</v>
      </c>
      <c r="AB43" s="6" t="s">
        <v>43</v>
      </c>
      <c r="AC43" s="25">
        <f t="shared" si="19"/>
        <v>531</v>
      </c>
      <c r="AD43" s="49"/>
      <c r="AE43" s="8"/>
    </row>
    <row r="44" spans="1:31" ht="18.75" customHeight="1">
      <c r="A44" s="18">
        <v>20872</v>
      </c>
      <c r="B44" s="18" t="s">
        <v>156</v>
      </c>
      <c r="C44" s="18" t="s">
        <v>157</v>
      </c>
      <c r="D44" s="18" t="s">
        <v>128</v>
      </c>
      <c r="E44" s="18" t="s">
        <v>158</v>
      </c>
      <c r="F44" s="19"/>
      <c r="G44" s="19"/>
      <c r="H44" s="19">
        <v>19</v>
      </c>
      <c r="I44" s="19"/>
      <c r="J44" s="19"/>
      <c r="K44" s="19"/>
      <c r="L44" s="19"/>
      <c r="M44" s="19">
        <v>1</v>
      </c>
      <c r="N44" s="19"/>
      <c r="O44" s="19"/>
      <c r="P44" s="19"/>
      <c r="Q44" s="19">
        <v>70</v>
      </c>
      <c r="R44" s="23">
        <f t="shared" si="15"/>
        <v>323</v>
      </c>
      <c r="S44" s="24" t="b">
        <f t="shared" si="9"/>
        <v>0</v>
      </c>
      <c r="T44" s="24" t="b">
        <f t="shared" si="10"/>
        <v>0</v>
      </c>
      <c r="U44" s="23" t="b">
        <f t="shared" si="11"/>
        <v>0</v>
      </c>
      <c r="V44" s="23" t="b">
        <f t="shared" si="12"/>
        <v>0</v>
      </c>
      <c r="W44" s="23" t="str">
        <f t="shared" si="16"/>
        <v>5</v>
      </c>
      <c r="X44" s="23" t="b">
        <f t="shared" si="13"/>
        <v>0</v>
      </c>
      <c r="Y44" s="23" t="b">
        <f t="shared" si="14"/>
        <v>0</v>
      </c>
      <c r="Z44" s="23" t="b">
        <f t="shared" si="17"/>
        <v>0</v>
      </c>
      <c r="AA44" s="23" t="str">
        <f t="shared" si="18"/>
        <v>20</v>
      </c>
      <c r="AB44" s="6" t="s">
        <v>44</v>
      </c>
      <c r="AC44" s="25">
        <f t="shared" si="19"/>
        <v>348</v>
      </c>
      <c r="AD44" s="49"/>
      <c r="AE44" s="8"/>
    </row>
    <row r="45" spans="1:31" ht="18.75" customHeight="1">
      <c r="A45" s="18">
        <v>21047</v>
      </c>
      <c r="B45" s="18" t="s">
        <v>97</v>
      </c>
      <c r="C45" s="18" t="s">
        <v>80</v>
      </c>
      <c r="D45" s="18" t="s">
        <v>65</v>
      </c>
      <c r="E45" s="18" t="s">
        <v>98</v>
      </c>
      <c r="F45" s="19"/>
      <c r="G45" s="19"/>
      <c r="H45" s="19">
        <v>10</v>
      </c>
      <c r="I45" s="19"/>
      <c r="J45" s="19">
        <v>4</v>
      </c>
      <c r="K45" s="19"/>
      <c r="L45" s="19"/>
      <c r="M45" s="19">
        <v>2</v>
      </c>
      <c r="N45" s="19"/>
      <c r="O45" s="19"/>
      <c r="P45" s="19"/>
      <c r="Q45" s="19">
        <v>44</v>
      </c>
      <c r="R45" s="23">
        <f t="shared" si="15"/>
        <v>170</v>
      </c>
      <c r="S45" s="24" t="b">
        <f t="shared" si="9"/>
        <v>0</v>
      </c>
      <c r="T45" s="24" t="str">
        <f t="shared" si="10"/>
        <v>30</v>
      </c>
      <c r="U45" s="23" t="b">
        <f t="shared" si="11"/>
        <v>0</v>
      </c>
      <c r="V45" s="23" t="b">
        <f t="shared" si="12"/>
        <v>0</v>
      </c>
      <c r="W45" s="23" t="str">
        <f t="shared" si="16"/>
        <v>10</v>
      </c>
      <c r="X45" s="23" t="b">
        <f t="shared" si="13"/>
        <v>0</v>
      </c>
      <c r="Y45" s="23" t="b">
        <f t="shared" si="14"/>
        <v>0</v>
      </c>
      <c r="Z45" s="23" t="b">
        <f t="shared" si="17"/>
        <v>0</v>
      </c>
      <c r="AA45" s="23" t="str">
        <f t="shared" si="18"/>
        <v>10</v>
      </c>
      <c r="AB45" s="6" t="s">
        <v>43</v>
      </c>
      <c r="AC45" s="25">
        <f t="shared" si="19"/>
        <v>220</v>
      </c>
      <c r="AD45" s="49"/>
      <c r="AE45" s="8"/>
    </row>
    <row r="46" spans="1:31" ht="18.75" customHeight="1">
      <c r="A46" s="18">
        <v>21618</v>
      </c>
      <c r="B46" s="18" t="s">
        <v>306</v>
      </c>
      <c r="C46" s="18" t="s">
        <v>80</v>
      </c>
      <c r="D46" s="18" t="s">
        <v>203</v>
      </c>
      <c r="E46" s="18" t="s">
        <v>307</v>
      </c>
      <c r="F46" s="19"/>
      <c r="G46" s="19"/>
      <c r="H46" s="19">
        <v>10</v>
      </c>
      <c r="I46" s="19">
        <v>4</v>
      </c>
      <c r="J46" s="19"/>
      <c r="K46" s="19"/>
      <c r="L46" s="19"/>
      <c r="M46" s="19"/>
      <c r="N46" s="19"/>
      <c r="O46" s="19"/>
      <c r="P46" s="19"/>
      <c r="Q46" s="19">
        <v>59</v>
      </c>
      <c r="R46" s="23">
        <f t="shared" si="15"/>
        <v>170</v>
      </c>
      <c r="S46" s="24" t="str">
        <f t="shared" si="9"/>
        <v>30</v>
      </c>
      <c r="T46" s="24" t="b">
        <f t="shared" si="10"/>
        <v>0</v>
      </c>
      <c r="U46" s="23" t="b">
        <f t="shared" si="11"/>
        <v>0</v>
      </c>
      <c r="V46" s="23" t="b">
        <f t="shared" si="12"/>
        <v>0</v>
      </c>
      <c r="W46" s="23" t="b">
        <f t="shared" si="16"/>
        <v>0</v>
      </c>
      <c r="X46" s="23" t="b">
        <f t="shared" si="13"/>
        <v>0</v>
      </c>
      <c r="Y46" s="23" t="b">
        <f t="shared" si="14"/>
        <v>0</v>
      </c>
      <c r="Z46" s="23" t="b">
        <f t="shared" si="17"/>
        <v>0</v>
      </c>
      <c r="AA46" s="23" t="str">
        <f t="shared" si="18"/>
        <v>20</v>
      </c>
      <c r="AB46" s="6" t="s">
        <v>130</v>
      </c>
      <c r="AC46" s="25">
        <f t="shared" si="19"/>
        <v>220</v>
      </c>
      <c r="AD46" s="49"/>
      <c r="AE46" s="8"/>
    </row>
    <row r="47" spans="1:31" ht="18.75" customHeight="1">
      <c r="A47" s="18">
        <v>21340</v>
      </c>
      <c r="B47" s="18" t="s">
        <v>134</v>
      </c>
      <c r="C47" s="18" t="s">
        <v>230</v>
      </c>
      <c r="D47" s="18" t="s">
        <v>231</v>
      </c>
      <c r="E47" s="18" t="s">
        <v>232</v>
      </c>
      <c r="F47" s="19"/>
      <c r="G47" s="19"/>
      <c r="H47" s="19">
        <v>10</v>
      </c>
      <c r="I47" s="19"/>
      <c r="J47" s="19">
        <v>4</v>
      </c>
      <c r="K47" s="19"/>
      <c r="L47" s="19"/>
      <c r="M47" s="19"/>
      <c r="N47" s="19"/>
      <c r="O47" s="19"/>
      <c r="P47" s="19"/>
      <c r="Q47" s="19">
        <v>29</v>
      </c>
      <c r="R47" s="23">
        <f t="shared" si="15"/>
        <v>170</v>
      </c>
      <c r="S47" s="24" t="b">
        <f t="shared" si="9"/>
        <v>0</v>
      </c>
      <c r="T47" s="24" t="str">
        <f t="shared" si="10"/>
        <v>30</v>
      </c>
      <c r="U47" s="23" t="b">
        <f t="shared" si="11"/>
        <v>0</v>
      </c>
      <c r="V47" s="23" t="b">
        <f t="shared" si="12"/>
        <v>0</v>
      </c>
      <c r="W47" s="23" t="b">
        <f t="shared" si="16"/>
        <v>0</v>
      </c>
      <c r="X47" s="23" t="b">
        <f t="shared" si="13"/>
        <v>0</v>
      </c>
      <c r="Y47" s="23" t="b">
        <f t="shared" si="14"/>
        <v>0</v>
      </c>
      <c r="Z47" s="23" t="b">
        <f t="shared" si="17"/>
        <v>0</v>
      </c>
      <c r="AA47" s="23" t="str">
        <f t="shared" si="18"/>
        <v>10</v>
      </c>
      <c r="AB47" s="6" t="s">
        <v>43</v>
      </c>
      <c r="AC47" s="25">
        <f t="shared" si="19"/>
        <v>210</v>
      </c>
      <c r="AD47" s="49"/>
      <c r="AE47" s="8"/>
    </row>
    <row r="48" spans="1:31" ht="18.75" customHeight="1">
      <c r="A48" s="18">
        <v>21692</v>
      </c>
      <c r="B48" s="18" t="s">
        <v>329</v>
      </c>
      <c r="C48" s="18" t="s">
        <v>140</v>
      </c>
      <c r="D48" s="18" t="s">
        <v>330</v>
      </c>
      <c r="E48" s="18" t="s">
        <v>331</v>
      </c>
      <c r="F48" s="19"/>
      <c r="G48" s="19"/>
      <c r="H48" s="19">
        <v>9</v>
      </c>
      <c r="I48" s="19"/>
      <c r="J48" s="19">
        <v>4</v>
      </c>
      <c r="K48" s="19"/>
      <c r="L48" s="19"/>
      <c r="M48" s="19">
        <v>1</v>
      </c>
      <c r="N48" s="19"/>
      <c r="O48" s="19"/>
      <c r="P48" s="19"/>
      <c r="Q48" s="19">
        <v>36</v>
      </c>
      <c r="R48" s="23">
        <f t="shared" si="15"/>
        <v>153</v>
      </c>
      <c r="S48" s="24" t="b">
        <f t="shared" si="9"/>
        <v>0</v>
      </c>
      <c r="T48" s="24" t="str">
        <f t="shared" si="10"/>
        <v>30</v>
      </c>
      <c r="U48" s="23" t="b">
        <f t="shared" si="11"/>
        <v>0</v>
      </c>
      <c r="V48" s="23" t="b">
        <f t="shared" si="12"/>
        <v>0</v>
      </c>
      <c r="W48" s="23" t="str">
        <f t="shared" si="16"/>
        <v>5</v>
      </c>
      <c r="X48" s="23" t="b">
        <f t="shared" si="13"/>
        <v>0</v>
      </c>
      <c r="Y48" s="23" t="b">
        <f t="shared" si="14"/>
        <v>0</v>
      </c>
      <c r="Z48" s="23" t="b">
        <f t="shared" si="17"/>
        <v>0</v>
      </c>
      <c r="AA48" s="23" t="str">
        <f t="shared" si="18"/>
        <v>10</v>
      </c>
      <c r="AB48" s="6" t="s">
        <v>43</v>
      </c>
      <c r="AC48" s="25">
        <f t="shared" si="19"/>
        <v>198</v>
      </c>
      <c r="AD48" s="49"/>
      <c r="AE48" s="8"/>
    </row>
    <row r="49" spans="1:31" ht="18.75" customHeight="1">
      <c r="A49" s="18">
        <v>21405</v>
      </c>
      <c r="B49" s="18" t="s">
        <v>106</v>
      </c>
      <c r="C49" s="18" t="s">
        <v>119</v>
      </c>
      <c r="D49" s="18" t="s">
        <v>73</v>
      </c>
      <c r="E49" s="18" t="s">
        <v>259</v>
      </c>
      <c r="F49" s="19"/>
      <c r="G49" s="19"/>
      <c r="H49" s="19"/>
      <c r="I49" s="19">
        <v>4</v>
      </c>
      <c r="J49" s="19"/>
      <c r="K49" s="19"/>
      <c r="L49" s="19"/>
      <c r="M49" s="19">
        <v>3</v>
      </c>
      <c r="N49" s="19">
        <v>4</v>
      </c>
      <c r="O49" s="19"/>
      <c r="P49" s="19"/>
      <c r="Q49" s="19">
        <v>47</v>
      </c>
      <c r="R49" s="23">
        <f t="shared" si="15"/>
        <v>0</v>
      </c>
      <c r="S49" s="24" t="str">
        <f t="shared" si="9"/>
        <v>30</v>
      </c>
      <c r="T49" s="24" t="b">
        <f t="shared" si="10"/>
        <v>0</v>
      </c>
      <c r="U49" s="23" t="b">
        <f t="shared" si="11"/>
        <v>0</v>
      </c>
      <c r="V49" s="23" t="b">
        <f t="shared" si="12"/>
        <v>0</v>
      </c>
      <c r="W49" s="23" t="str">
        <f t="shared" si="16"/>
        <v>20</v>
      </c>
      <c r="X49" s="23" t="str">
        <f t="shared" si="13"/>
        <v>40</v>
      </c>
      <c r="Y49" s="23" t="b">
        <f t="shared" si="14"/>
        <v>0</v>
      </c>
      <c r="Z49" s="23" t="b">
        <f t="shared" si="17"/>
        <v>0</v>
      </c>
      <c r="AA49" s="23" t="str">
        <f t="shared" si="18"/>
        <v>10</v>
      </c>
      <c r="AB49" s="6" t="s">
        <v>43</v>
      </c>
      <c r="AC49" s="25">
        <f t="shared" si="19"/>
        <v>100</v>
      </c>
      <c r="AD49" s="49"/>
      <c r="AE49" s="8"/>
    </row>
    <row r="50" spans="1:31" ht="18.75" customHeight="1">
      <c r="A50" s="18">
        <v>21087</v>
      </c>
      <c r="B50" s="18" t="s">
        <v>197</v>
      </c>
      <c r="C50" s="18" t="s">
        <v>198</v>
      </c>
      <c r="D50" s="18" t="s">
        <v>65</v>
      </c>
      <c r="E50" s="18" t="s">
        <v>199</v>
      </c>
      <c r="F50" s="19"/>
      <c r="G50" s="19"/>
      <c r="H50" s="19"/>
      <c r="I50" s="19">
        <v>4</v>
      </c>
      <c r="J50" s="19"/>
      <c r="K50" s="19"/>
      <c r="L50" s="19"/>
      <c r="M50" s="19">
        <v>2</v>
      </c>
      <c r="N50" s="19">
        <v>2</v>
      </c>
      <c r="O50" s="19"/>
      <c r="P50" s="19"/>
      <c r="Q50" s="19">
        <v>34</v>
      </c>
      <c r="R50" s="23">
        <f t="shared" si="15"/>
        <v>0</v>
      </c>
      <c r="S50" s="24" t="str">
        <f t="shared" si="9"/>
        <v>30</v>
      </c>
      <c r="T50" s="24" t="b">
        <f t="shared" si="10"/>
        <v>0</v>
      </c>
      <c r="U50" s="23" t="b">
        <f t="shared" si="11"/>
        <v>0</v>
      </c>
      <c r="V50" s="23" t="b">
        <f t="shared" si="12"/>
        <v>0</v>
      </c>
      <c r="W50" s="23" t="str">
        <f t="shared" si="16"/>
        <v>10</v>
      </c>
      <c r="X50" s="23" t="str">
        <f t="shared" si="13"/>
        <v>20</v>
      </c>
      <c r="Y50" s="23" t="b">
        <f t="shared" si="14"/>
        <v>0</v>
      </c>
      <c r="Z50" s="23" t="b">
        <f t="shared" si="17"/>
        <v>0</v>
      </c>
      <c r="AA50" s="23" t="str">
        <f t="shared" si="18"/>
        <v>10</v>
      </c>
      <c r="AB50" s="6" t="s">
        <v>43</v>
      </c>
      <c r="AC50" s="25">
        <f t="shared" si="19"/>
        <v>70</v>
      </c>
      <c r="AD50" s="49"/>
      <c r="AE50" s="8"/>
    </row>
    <row r="51" spans="1:31" ht="18.75" customHeight="1">
      <c r="A51" s="18">
        <v>21783</v>
      </c>
      <c r="B51" s="18" t="s">
        <v>353</v>
      </c>
      <c r="C51" s="18" t="s">
        <v>72</v>
      </c>
      <c r="D51" s="18" t="s">
        <v>77</v>
      </c>
      <c r="E51" s="18" t="s">
        <v>354</v>
      </c>
      <c r="F51" s="19"/>
      <c r="G51" s="19"/>
      <c r="H51" s="19"/>
      <c r="I51" s="19"/>
      <c r="J51" s="19">
        <v>5</v>
      </c>
      <c r="K51" s="19"/>
      <c r="L51" s="19"/>
      <c r="M51" s="19">
        <v>1</v>
      </c>
      <c r="N51" s="19"/>
      <c r="O51" s="19"/>
      <c r="P51" s="19"/>
      <c r="Q51" s="19">
        <v>50</v>
      </c>
      <c r="R51" s="23">
        <f t="shared" si="15"/>
        <v>0</v>
      </c>
      <c r="S51" s="24" t="b">
        <f t="shared" si="9"/>
        <v>0</v>
      </c>
      <c r="T51" s="24" t="str">
        <f t="shared" si="10"/>
        <v>40</v>
      </c>
      <c r="U51" s="23" t="b">
        <f t="shared" si="11"/>
        <v>0</v>
      </c>
      <c r="V51" s="23" t="b">
        <f t="shared" si="12"/>
        <v>0</v>
      </c>
      <c r="W51" s="23" t="str">
        <f t="shared" si="16"/>
        <v>5</v>
      </c>
      <c r="X51" s="23" t="b">
        <f t="shared" si="13"/>
        <v>0</v>
      </c>
      <c r="Y51" s="23" t="b">
        <f t="shared" si="14"/>
        <v>0</v>
      </c>
      <c r="Z51" s="23" t="b">
        <f t="shared" si="17"/>
        <v>0</v>
      </c>
      <c r="AA51" s="23" t="str">
        <f t="shared" si="18"/>
        <v>20</v>
      </c>
      <c r="AB51" s="6" t="s">
        <v>43</v>
      </c>
      <c r="AC51" s="25">
        <f t="shared" si="19"/>
        <v>65</v>
      </c>
      <c r="AD51" s="49"/>
      <c r="AE51" s="8"/>
    </row>
    <row r="52" spans="1:31" ht="18.75" customHeight="1">
      <c r="A52" s="18">
        <v>21130</v>
      </c>
      <c r="B52" s="18" t="s">
        <v>205</v>
      </c>
      <c r="C52" s="18" t="s">
        <v>206</v>
      </c>
      <c r="D52" s="18" t="s">
        <v>207</v>
      </c>
      <c r="E52" s="18" t="s">
        <v>208</v>
      </c>
      <c r="F52" s="19"/>
      <c r="G52" s="19"/>
      <c r="H52" s="19"/>
      <c r="I52" s="19">
        <v>4</v>
      </c>
      <c r="J52" s="19"/>
      <c r="K52" s="19"/>
      <c r="L52" s="19"/>
      <c r="M52" s="19">
        <v>2</v>
      </c>
      <c r="N52" s="19"/>
      <c r="O52" s="19"/>
      <c r="P52" s="19"/>
      <c r="Q52" s="19">
        <v>32</v>
      </c>
      <c r="R52" s="23">
        <f t="shared" si="15"/>
        <v>0</v>
      </c>
      <c r="S52" s="24" t="str">
        <f t="shared" si="9"/>
        <v>30</v>
      </c>
      <c r="T52" s="24" t="b">
        <f t="shared" si="10"/>
        <v>0</v>
      </c>
      <c r="U52" s="23" t="b">
        <f t="shared" si="11"/>
        <v>0</v>
      </c>
      <c r="V52" s="23" t="b">
        <f t="shared" si="12"/>
        <v>0</v>
      </c>
      <c r="W52" s="23" t="str">
        <f t="shared" si="16"/>
        <v>10</v>
      </c>
      <c r="X52" s="23" t="b">
        <f t="shared" si="13"/>
        <v>0</v>
      </c>
      <c r="Y52" s="23" t="b">
        <f t="shared" si="14"/>
        <v>0</v>
      </c>
      <c r="Z52" s="23" t="b">
        <f t="shared" si="17"/>
        <v>0</v>
      </c>
      <c r="AA52" s="23" t="str">
        <f t="shared" si="18"/>
        <v>10</v>
      </c>
      <c r="AB52" s="6" t="s">
        <v>130</v>
      </c>
      <c r="AC52" s="25">
        <f t="shared" si="19"/>
        <v>50</v>
      </c>
      <c r="AD52" s="49"/>
      <c r="AE52" s="8"/>
    </row>
    <row r="53" spans="1:31" ht="18.75" customHeight="1">
      <c r="A53" s="18">
        <v>21514</v>
      </c>
      <c r="B53" s="18" t="s">
        <v>254</v>
      </c>
      <c r="C53" s="18" t="s">
        <v>63</v>
      </c>
      <c r="D53" s="18" t="s">
        <v>203</v>
      </c>
      <c r="E53" s="18" t="s">
        <v>255</v>
      </c>
      <c r="F53" s="19"/>
      <c r="G53" s="19"/>
      <c r="H53" s="19"/>
      <c r="I53" s="19">
        <v>4</v>
      </c>
      <c r="J53" s="19"/>
      <c r="K53" s="19"/>
      <c r="L53" s="19"/>
      <c r="M53" s="19"/>
      <c r="N53" s="19"/>
      <c r="O53" s="19"/>
      <c r="P53" s="19"/>
      <c r="Q53" s="19">
        <v>59</v>
      </c>
      <c r="R53" s="23">
        <f t="shared" si="15"/>
        <v>0</v>
      </c>
      <c r="S53" s="24" t="str">
        <f t="shared" si="9"/>
        <v>30</v>
      </c>
      <c r="T53" s="24" t="b">
        <f t="shared" si="10"/>
        <v>0</v>
      </c>
      <c r="U53" s="23" t="b">
        <f t="shared" si="11"/>
        <v>0</v>
      </c>
      <c r="V53" s="23" t="b">
        <f t="shared" si="12"/>
        <v>0</v>
      </c>
      <c r="W53" s="23" t="b">
        <f t="shared" si="16"/>
        <v>0</v>
      </c>
      <c r="X53" s="23" t="b">
        <f t="shared" si="13"/>
        <v>0</v>
      </c>
      <c r="Y53" s="23" t="b">
        <f t="shared" si="14"/>
        <v>0</v>
      </c>
      <c r="Z53" s="23" t="b">
        <f>IF(P53&gt;=50,"17")</f>
        <v>0</v>
      </c>
      <c r="AA53" s="23" t="str">
        <f t="shared" si="18"/>
        <v>20</v>
      </c>
      <c r="AB53" s="6" t="s">
        <v>109</v>
      </c>
      <c r="AC53" s="25">
        <f t="shared" si="19"/>
        <v>50</v>
      </c>
      <c r="AD53" s="49"/>
      <c r="AE53" s="8"/>
    </row>
    <row r="54" spans="1:31" ht="18.75" customHeight="1">
      <c r="A54" s="18">
        <v>21762</v>
      </c>
      <c r="B54" s="18" t="s">
        <v>341</v>
      </c>
      <c r="C54" s="18" t="s">
        <v>342</v>
      </c>
      <c r="D54" s="18" t="s">
        <v>65</v>
      </c>
      <c r="E54" s="18" t="s">
        <v>343</v>
      </c>
      <c r="F54" s="19"/>
      <c r="G54" s="19"/>
      <c r="H54" s="19"/>
      <c r="I54" s="19"/>
      <c r="J54" s="19">
        <v>4</v>
      </c>
      <c r="K54" s="19"/>
      <c r="L54" s="19"/>
      <c r="M54" s="19"/>
      <c r="N54" s="19"/>
      <c r="O54" s="19"/>
      <c r="P54" s="19"/>
      <c r="Q54" s="19">
        <v>50</v>
      </c>
      <c r="R54" s="23">
        <f t="shared" si="15"/>
        <v>0</v>
      </c>
      <c r="S54" s="24" t="b">
        <f t="shared" si="9"/>
        <v>0</v>
      </c>
      <c r="T54" s="24" t="str">
        <f t="shared" si="10"/>
        <v>30</v>
      </c>
      <c r="U54" s="23" t="b">
        <f t="shared" si="11"/>
        <v>0</v>
      </c>
      <c r="V54" s="23" t="b">
        <f t="shared" si="12"/>
        <v>0</v>
      </c>
      <c r="W54" s="23" t="b">
        <f t="shared" si="16"/>
        <v>0</v>
      </c>
      <c r="X54" s="23" t="b">
        <f t="shared" si="13"/>
        <v>0</v>
      </c>
      <c r="Y54" s="23" t="b">
        <f t="shared" si="14"/>
        <v>0</v>
      </c>
      <c r="Z54" s="23" t="b">
        <f aca="true" t="shared" si="20" ref="Z54:Z72">IF(P54&gt;=50,"10")</f>
        <v>0</v>
      </c>
      <c r="AA54" s="23" t="str">
        <f t="shared" si="18"/>
        <v>20</v>
      </c>
      <c r="AB54" s="6" t="s">
        <v>43</v>
      </c>
      <c r="AC54" s="25">
        <f t="shared" si="19"/>
        <v>50</v>
      </c>
      <c r="AD54" s="49"/>
      <c r="AE54" s="8"/>
    </row>
    <row r="55" spans="1:31" ht="18.75" customHeight="1">
      <c r="A55" s="18">
        <v>20973</v>
      </c>
      <c r="B55" s="18" t="s">
        <v>116</v>
      </c>
      <c r="C55" s="18" t="s">
        <v>63</v>
      </c>
      <c r="D55" s="18" t="s">
        <v>95</v>
      </c>
      <c r="E55" s="18" t="s">
        <v>117</v>
      </c>
      <c r="F55" s="19"/>
      <c r="G55" s="19"/>
      <c r="H55" s="19"/>
      <c r="I55" s="19"/>
      <c r="J55" s="19"/>
      <c r="K55" s="19">
        <v>3</v>
      </c>
      <c r="L55" s="19"/>
      <c r="M55" s="19"/>
      <c r="N55" s="19">
        <v>2</v>
      </c>
      <c r="O55" s="19"/>
      <c r="P55" s="19"/>
      <c r="Q55" s="19">
        <v>35</v>
      </c>
      <c r="R55" s="23">
        <f t="shared" si="15"/>
        <v>0</v>
      </c>
      <c r="S55" s="24" t="b">
        <f t="shared" si="9"/>
        <v>0</v>
      </c>
      <c r="T55" s="24" t="b">
        <f t="shared" si="10"/>
        <v>0</v>
      </c>
      <c r="U55" s="23" t="str">
        <f t="shared" si="11"/>
        <v>15</v>
      </c>
      <c r="V55" s="23" t="b">
        <f t="shared" si="12"/>
        <v>0</v>
      </c>
      <c r="W55" s="23" t="b">
        <f t="shared" si="16"/>
        <v>0</v>
      </c>
      <c r="X55" s="23" t="str">
        <f t="shared" si="13"/>
        <v>20</v>
      </c>
      <c r="Y55" s="23" t="b">
        <f t="shared" si="14"/>
        <v>0</v>
      </c>
      <c r="Z55" s="23" t="b">
        <f t="shared" si="20"/>
        <v>0</v>
      </c>
      <c r="AA55" s="23" t="str">
        <f t="shared" si="18"/>
        <v>10</v>
      </c>
      <c r="AB55" s="6" t="s">
        <v>43</v>
      </c>
      <c r="AC55" s="25">
        <f t="shared" si="19"/>
        <v>45</v>
      </c>
      <c r="AD55" s="49"/>
      <c r="AE55" s="8"/>
    </row>
    <row r="56" spans="1:31" ht="18.75" customHeight="1">
      <c r="A56" s="18">
        <v>21242</v>
      </c>
      <c r="B56" s="18" t="s">
        <v>291</v>
      </c>
      <c r="C56" s="18" t="s">
        <v>114</v>
      </c>
      <c r="D56" s="18" t="s">
        <v>164</v>
      </c>
      <c r="E56" s="18" t="s">
        <v>216</v>
      </c>
      <c r="F56" s="19"/>
      <c r="G56" s="19"/>
      <c r="H56" s="19"/>
      <c r="I56" s="19"/>
      <c r="J56" s="19"/>
      <c r="K56" s="19">
        <v>3</v>
      </c>
      <c r="L56" s="19"/>
      <c r="M56" s="19">
        <v>3</v>
      </c>
      <c r="N56" s="19"/>
      <c r="O56" s="19"/>
      <c r="P56" s="19"/>
      <c r="Q56" s="19">
        <v>44</v>
      </c>
      <c r="R56" s="23">
        <f t="shared" si="15"/>
        <v>0</v>
      </c>
      <c r="S56" s="24" t="b">
        <f t="shared" si="9"/>
        <v>0</v>
      </c>
      <c r="T56" s="24" t="b">
        <f t="shared" si="10"/>
        <v>0</v>
      </c>
      <c r="U56" s="23" t="str">
        <f t="shared" si="11"/>
        <v>15</v>
      </c>
      <c r="V56" s="23" t="b">
        <f t="shared" si="12"/>
        <v>0</v>
      </c>
      <c r="W56" s="23" t="str">
        <f t="shared" si="16"/>
        <v>20</v>
      </c>
      <c r="X56" s="23" t="b">
        <f t="shared" si="13"/>
        <v>0</v>
      </c>
      <c r="Y56" s="23" t="b">
        <f t="shared" si="14"/>
        <v>0</v>
      </c>
      <c r="Z56" s="23" t="b">
        <f t="shared" si="20"/>
        <v>0</v>
      </c>
      <c r="AA56" s="23" t="str">
        <f t="shared" si="18"/>
        <v>10</v>
      </c>
      <c r="AB56" s="6" t="s">
        <v>43</v>
      </c>
      <c r="AC56" s="25">
        <f t="shared" si="19"/>
        <v>45</v>
      </c>
      <c r="AD56" s="49"/>
      <c r="AE56" s="8"/>
    </row>
    <row r="57" spans="1:31" ht="18.75" customHeight="1">
      <c r="A57" s="18">
        <v>21086</v>
      </c>
      <c r="B57" s="18" t="s">
        <v>222</v>
      </c>
      <c r="C57" s="18" t="s">
        <v>223</v>
      </c>
      <c r="D57" s="18" t="s">
        <v>65</v>
      </c>
      <c r="E57" s="18" t="s">
        <v>224</v>
      </c>
      <c r="F57" s="19"/>
      <c r="G57" s="19"/>
      <c r="H57" s="19"/>
      <c r="I57" s="19"/>
      <c r="J57" s="19"/>
      <c r="K57" s="19"/>
      <c r="L57" s="19">
        <v>3</v>
      </c>
      <c r="M57" s="19">
        <v>3</v>
      </c>
      <c r="N57" s="19"/>
      <c r="O57" s="19"/>
      <c r="P57" s="19"/>
      <c r="Q57" s="19">
        <v>44</v>
      </c>
      <c r="R57" s="23">
        <f t="shared" si="15"/>
        <v>0</v>
      </c>
      <c r="S57" s="24" t="b">
        <f t="shared" si="9"/>
        <v>0</v>
      </c>
      <c r="T57" s="24" t="b">
        <f t="shared" si="10"/>
        <v>0</v>
      </c>
      <c r="U57" s="23" t="b">
        <f t="shared" si="11"/>
        <v>0</v>
      </c>
      <c r="V57" s="23" t="str">
        <f t="shared" si="12"/>
        <v>15</v>
      </c>
      <c r="W57" s="23" t="str">
        <f t="shared" si="16"/>
        <v>20</v>
      </c>
      <c r="X57" s="23" t="b">
        <f t="shared" si="13"/>
        <v>0</v>
      </c>
      <c r="Y57" s="23" t="b">
        <f t="shared" si="14"/>
        <v>0</v>
      </c>
      <c r="Z57" s="23" t="b">
        <f t="shared" si="20"/>
        <v>0</v>
      </c>
      <c r="AA57" s="23" t="str">
        <f t="shared" si="18"/>
        <v>10</v>
      </c>
      <c r="AB57" s="6" t="s">
        <v>43</v>
      </c>
      <c r="AC57" s="25">
        <f t="shared" si="19"/>
        <v>45</v>
      </c>
      <c r="AD57" s="49"/>
      <c r="AE57" s="8"/>
    </row>
    <row r="58" spans="1:31" ht="18.75" customHeight="1">
      <c r="A58" s="18">
        <v>20648</v>
      </c>
      <c r="B58" s="18" t="s">
        <v>256</v>
      </c>
      <c r="C58" s="18" t="s">
        <v>257</v>
      </c>
      <c r="D58" s="18" t="s">
        <v>258</v>
      </c>
      <c r="E58" s="18" t="s">
        <v>49</v>
      </c>
      <c r="F58" s="19"/>
      <c r="G58" s="19"/>
      <c r="H58" s="19"/>
      <c r="I58" s="19"/>
      <c r="J58" s="19"/>
      <c r="K58" s="19">
        <v>3</v>
      </c>
      <c r="L58" s="19"/>
      <c r="M58" s="19">
        <v>3</v>
      </c>
      <c r="N58" s="19"/>
      <c r="O58" s="19"/>
      <c r="P58" s="19"/>
      <c r="Q58" s="19">
        <v>42</v>
      </c>
      <c r="R58" s="23">
        <f t="shared" si="15"/>
        <v>0</v>
      </c>
      <c r="S58" s="24" t="b">
        <f t="shared" si="9"/>
        <v>0</v>
      </c>
      <c r="T58" s="24" t="b">
        <f t="shared" si="10"/>
        <v>0</v>
      </c>
      <c r="U58" s="23" t="str">
        <f t="shared" si="11"/>
        <v>15</v>
      </c>
      <c r="V58" s="23" t="b">
        <f t="shared" si="12"/>
        <v>0</v>
      </c>
      <c r="W58" s="23" t="str">
        <f t="shared" si="16"/>
        <v>20</v>
      </c>
      <c r="X58" s="23" t="b">
        <f t="shared" si="13"/>
        <v>0</v>
      </c>
      <c r="Y58" s="23" t="b">
        <f t="shared" si="14"/>
        <v>0</v>
      </c>
      <c r="Z58" s="23" t="b">
        <f t="shared" si="20"/>
        <v>0</v>
      </c>
      <c r="AA58" s="23" t="str">
        <f t="shared" si="18"/>
        <v>10</v>
      </c>
      <c r="AB58" s="6" t="s">
        <v>43</v>
      </c>
      <c r="AC58" s="25">
        <f t="shared" si="19"/>
        <v>45</v>
      </c>
      <c r="AD58" s="49"/>
      <c r="AE58" s="8"/>
    </row>
    <row r="59" spans="1:31" ht="18.75" customHeight="1">
      <c r="A59" s="18">
        <v>21461</v>
      </c>
      <c r="B59" s="18" t="s">
        <v>275</v>
      </c>
      <c r="C59" s="18" t="s">
        <v>147</v>
      </c>
      <c r="D59" s="18" t="s">
        <v>276</v>
      </c>
      <c r="E59" s="18" t="s">
        <v>277</v>
      </c>
      <c r="F59" s="19"/>
      <c r="G59" s="19"/>
      <c r="H59" s="19"/>
      <c r="I59" s="19"/>
      <c r="J59" s="19"/>
      <c r="K59" s="19">
        <v>3</v>
      </c>
      <c r="L59" s="19"/>
      <c r="M59" s="19">
        <v>3</v>
      </c>
      <c r="N59" s="19"/>
      <c r="O59" s="19"/>
      <c r="P59" s="19"/>
      <c r="Q59" s="19">
        <v>39</v>
      </c>
      <c r="R59" s="23">
        <f t="shared" si="15"/>
        <v>0</v>
      </c>
      <c r="S59" s="24" t="b">
        <f t="shared" si="9"/>
        <v>0</v>
      </c>
      <c r="T59" s="24" t="b">
        <f t="shared" si="10"/>
        <v>0</v>
      </c>
      <c r="U59" s="23" t="str">
        <f t="shared" si="11"/>
        <v>15</v>
      </c>
      <c r="V59" s="23" t="b">
        <f t="shared" si="12"/>
        <v>0</v>
      </c>
      <c r="W59" s="23" t="str">
        <f t="shared" si="16"/>
        <v>20</v>
      </c>
      <c r="X59" s="23" t="b">
        <f t="shared" si="13"/>
        <v>0</v>
      </c>
      <c r="Y59" s="23" t="b">
        <f t="shared" si="14"/>
        <v>0</v>
      </c>
      <c r="Z59" s="23" t="b">
        <f t="shared" si="20"/>
        <v>0</v>
      </c>
      <c r="AA59" s="23" t="str">
        <f t="shared" si="18"/>
        <v>10</v>
      </c>
      <c r="AB59" s="6" t="s">
        <v>130</v>
      </c>
      <c r="AC59" s="25">
        <f t="shared" si="19"/>
        <v>45</v>
      </c>
      <c r="AD59" s="49"/>
      <c r="AE59" s="8"/>
    </row>
    <row r="60" spans="1:31" ht="18.75" customHeight="1">
      <c r="A60" s="18">
        <v>21705</v>
      </c>
      <c r="B60" s="18" t="s">
        <v>332</v>
      </c>
      <c r="C60" s="18" t="s">
        <v>333</v>
      </c>
      <c r="D60" s="18" t="s">
        <v>267</v>
      </c>
      <c r="E60" s="18" t="s">
        <v>334</v>
      </c>
      <c r="F60" s="19"/>
      <c r="G60" s="19"/>
      <c r="H60" s="19"/>
      <c r="I60" s="19"/>
      <c r="J60" s="19"/>
      <c r="K60" s="19">
        <v>3</v>
      </c>
      <c r="L60" s="19"/>
      <c r="M60" s="19">
        <v>3</v>
      </c>
      <c r="N60" s="19"/>
      <c r="O60" s="19" t="s">
        <v>335</v>
      </c>
      <c r="P60" s="19"/>
      <c r="Q60" s="19">
        <v>45</v>
      </c>
      <c r="R60" s="23">
        <f t="shared" si="15"/>
        <v>0</v>
      </c>
      <c r="S60" s="24" t="b">
        <f t="shared" si="9"/>
        <v>0</v>
      </c>
      <c r="T60" s="24" t="b">
        <f t="shared" si="10"/>
        <v>0</v>
      </c>
      <c r="U60" s="23" t="str">
        <f t="shared" si="11"/>
        <v>15</v>
      </c>
      <c r="V60" s="23" t="b">
        <f t="shared" si="12"/>
        <v>0</v>
      </c>
      <c r="W60" s="23" t="str">
        <f t="shared" si="16"/>
        <v>20</v>
      </c>
      <c r="X60" s="23" t="b">
        <f t="shared" si="13"/>
        <v>0</v>
      </c>
      <c r="Y60" s="23" t="b">
        <f t="shared" si="14"/>
        <v>0</v>
      </c>
      <c r="Z60" s="23" t="b">
        <f t="shared" si="20"/>
        <v>0</v>
      </c>
      <c r="AA60" s="23" t="str">
        <f t="shared" si="18"/>
        <v>10</v>
      </c>
      <c r="AB60" s="6" t="s">
        <v>43</v>
      </c>
      <c r="AC60" s="25">
        <f t="shared" si="19"/>
        <v>45</v>
      </c>
      <c r="AD60" s="49"/>
      <c r="AE60" s="8"/>
    </row>
    <row r="61" spans="1:31" ht="18.75" customHeight="1">
      <c r="A61" s="18">
        <v>21072</v>
      </c>
      <c r="B61" s="18" t="s">
        <v>182</v>
      </c>
      <c r="C61" s="18" t="s">
        <v>132</v>
      </c>
      <c r="D61" s="18" t="s">
        <v>73</v>
      </c>
      <c r="E61" s="18" t="s">
        <v>183</v>
      </c>
      <c r="F61" s="19"/>
      <c r="G61" s="19"/>
      <c r="H61" s="19"/>
      <c r="I61" s="19"/>
      <c r="J61" s="19"/>
      <c r="K61" s="19"/>
      <c r="L61" s="19"/>
      <c r="M61" s="19">
        <v>2</v>
      </c>
      <c r="N61" s="19">
        <v>2</v>
      </c>
      <c r="O61" s="19"/>
      <c r="P61" s="19"/>
      <c r="Q61" s="19">
        <v>45</v>
      </c>
      <c r="R61" s="23">
        <f t="shared" si="15"/>
        <v>0</v>
      </c>
      <c r="S61" s="24" t="b">
        <f t="shared" si="9"/>
        <v>0</v>
      </c>
      <c r="T61" s="24" t="b">
        <f t="shared" si="10"/>
        <v>0</v>
      </c>
      <c r="U61" s="23" t="b">
        <f t="shared" si="11"/>
        <v>0</v>
      </c>
      <c r="V61" s="23" t="b">
        <f t="shared" si="12"/>
        <v>0</v>
      </c>
      <c r="W61" s="23" t="str">
        <f t="shared" si="16"/>
        <v>10</v>
      </c>
      <c r="X61" s="23" t="str">
        <f t="shared" si="13"/>
        <v>20</v>
      </c>
      <c r="Y61" s="23" t="b">
        <f t="shared" si="14"/>
        <v>0</v>
      </c>
      <c r="Z61" s="23" t="b">
        <f t="shared" si="20"/>
        <v>0</v>
      </c>
      <c r="AA61" s="23" t="str">
        <f t="shared" si="18"/>
        <v>10</v>
      </c>
      <c r="AB61" s="6" t="s">
        <v>109</v>
      </c>
      <c r="AC61" s="25">
        <f t="shared" si="19"/>
        <v>40</v>
      </c>
      <c r="AD61" s="49"/>
      <c r="AE61" s="8"/>
    </row>
    <row r="62" spans="1:31" ht="18.75" customHeight="1">
      <c r="A62" s="18">
        <v>21733</v>
      </c>
      <c r="B62" s="18" t="s">
        <v>338</v>
      </c>
      <c r="C62" s="18" t="s">
        <v>339</v>
      </c>
      <c r="D62" s="18" t="s">
        <v>164</v>
      </c>
      <c r="E62" s="18" t="s">
        <v>340</v>
      </c>
      <c r="F62" s="19"/>
      <c r="G62" s="19"/>
      <c r="H62" s="19">
        <v>1</v>
      </c>
      <c r="I62" s="19"/>
      <c r="J62" s="19"/>
      <c r="K62" s="19"/>
      <c r="L62" s="19"/>
      <c r="M62" s="19">
        <v>2</v>
      </c>
      <c r="N62" s="19"/>
      <c r="O62" s="19"/>
      <c r="P62" s="19"/>
      <c r="Q62" s="19">
        <v>44</v>
      </c>
      <c r="R62" s="23">
        <f t="shared" si="15"/>
        <v>17</v>
      </c>
      <c r="S62" s="24" t="b">
        <f t="shared" si="9"/>
        <v>0</v>
      </c>
      <c r="T62" s="24" t="b">
        <f t="shared" si="10"/>
        <v>0</v>
      </c>
      <c r="U62" s="23" t="b">
        <f t="shared" si="11"/>
        <v>0</v>
      </c>
      <c r="V62" s="23" t="b">
        <f t="shared" si="12"/>
        <v>0</v>
      </c>
      <c r="W62" s="23" t="str">
        <f t="shared" si="16"/>
        <v>10</v>
      </c>
      <c r="X62" s="23" t="b">
        <f t="shared" si="13"/>
        <v>0</v>
      </c>
      <c r="Y62" s="23" t="b">
        <f t="shared" si="14"/>
        <v>0</v>
      </c>
      <c r="Z62" s="23" t="b">
        <f t="shared" si="20"/>
        <v>0</v>
      </c>
      <c r="AA62" s="23" t="str">
        <f t="shared" si="18"/>
        <v>10</v>
      </c>
      <c r="AB62" s="6" t="s">
        <v>44</v>
      </c>
      <c r="AC62" s="25">
        <f t="shared" si="19"/>
        <v>37</v>
      </c>
      <c r="AD62" s="49"/>
      <c r="AE62" s="8"/>
    </row>
    <row r="63" spans="1:31" ht="18.75" customHeight="1">
      <c r="A63" s="18">
        <v>21230</v>
      </c>
      <c r="B63" s="18" t="s">
        <v>163</v>
      </c>
      <c r="C63" s="18" t="s">
        <v>111</v>
      </c>
      <c r="D63" s="18" t="s">
        <v>164</v>
      </c>
      <c r="E63" s="18" t="s">
        <v>165</v>
      </c>
      <c r="F63" s="19"/>
      <c r="G63" s="19"/>
      <c r="H63" s="19"/>
      <c r="I63" s="19"/>
      <c r="J63" s="19"/>
      <c r="K63" s="19"/>
      <c r="L63" s="19"/>
      <c r="M63" s="19">
        <v>1</v>
      </c>
      <c r="N63" s="19">
        <v>1</v>
      </c>
      <c r="O63" s="19"/>
      <c r="P63" s="19"/>
      <c r="Q63" s="19">
        <v>58</v>
      </c>
      <c r="R63" s="23">
        <f t="shared" si="15"/>
        <v>0</v>
      </c>
      <c r="S63" s="24" t="b">
        <f t="shared" si="9"/>
        <v>0</v>
      </c>
      <c r="T63" s="24" t="b">
        <f t="shared" si="10"/>
        <v>0</v>
      </c>
      <c r="U63" s="23" t="b">
        <f t="shared" si="11"/>
        <v>0</v>
      </c>
      <c r="V63" s="23" t="b">
        <f t="shared" si="12"/>
        <v>0</v>
      </c>
      <c r="W63" s="23" t="str">
        <f t="shared" si="16"/>
        <v>5</v>
      </c>
      <c r="X63" s="23" t="str">
        <f t="shared" si="13"/>
        <v>10</v>
      </c>
      <c r="Y63" s="23" t="b">
        <f t="shared" si="14"/>
        <v>0</v>
      </c>
      <c r="Z63" s="23" t="b">
        <f t="shared" si="20"/>
        <v>0</v>
      </c>
      <c r="AA63" s="23" t="str">
        <f t="shared" si="18"/>
        <v>20</v>
      </c>
      <c r="AB63" s="6" t="s">
        <v>130</v>
      </c>
      <c r="AC63" s="25">
        <f t="shared" si="19"/>
        <v>35</v>
      </c>
      <c r="AD63" s="49"/>
      <c r="AE63" s="8"/>
    </row>
    <row r="64" spans="1:31" ht="18.75" customHeight="1">
      <c r="A64" s="18">
        <v>21054</v>
      </c>
      <c r="B64" s="18" t="s">
        <v>126</v>
      </c>
      <c r="C64" s="18" t="s">
        <v>217</v>
      </c>
      <c r="D64" s="18" t="s">
        <v>60</v>
      </c>
      <c r="E64" s="18" t="s">
        <v>218</v>
      </c>
      <c r="F64" s="19"/>
      <c r="G64" s="19"/>
      <c r="H64" s="19"/>
      <c r="I64" s="19"/>
      <c r="J64" s="19"/>
      <c r="K64" s="19"/>
      <c r="L64" s="19">
        <v>3</v>
      </c>
      <c r="M64" s="19">
        <v>2</v>
      </c>
      <c r="N64" s="19"/>
      <c r="O64" s="19"/>
      <c r="P64" s="19"/>
      <c r="Q64" s="19">
        <v>43</v>
      </c>
      <c r="R64" s="23">
        <f t="shared" si="15"/>
        <v>0</v>
      </c>
      <c r="S64" s="24" t="b">
        <f t="shared" si="9"/>
        <v>0</v>
      </c>
      <c r="T64" s="24" t="b">
        <f t="shared" si="10"/>
        <v>0</v>
      </c>
      <c r="U64" s="23" t="b">
        <f t="shared" si="11"/>
        <v>0</v>
      </c>
      <c r="V64" s="23" t="str">
        <f t="shared" si="12"/>
        <v>15</v>
      </c>
      <c r="W64" s="23" t="str">
        <f t="shared" si="16"/>
        <v>10</v>
      </c>
      <c r="X64" s="23" t="b">
        <f t="shared" si="13"/>
        <v>0</v>
      </c>
      <c r="Y64" s="23" t="b">
        <f t="shared" si="14"/>
        <v>0</v>
      </c>
      <c r="Z64" s="23" t="b">
        <f t="shared" si="20"/>
        <v>0</v>
      </c>
      <c r="AA64" s="23" t="str">
        <f t="shared" si="18"/>
        <v>10</v>
      </c>
      <c r="AB64" s="6" t="s">
        <v>43</v>
      </c>
      <c r="AC64" s="25">
        <f t="shared" si="19"/>
        <v>35</v>
      </c>
      <c r="AD64" s="49"/>
      <c r="AE64" s="8"/>
    </row>
    <row r="65" spans="1:31" ht="18.75" customHeight="1">
      <c r="A65" s="18">
        <v>21784</v>
      </c>
      <c r="B65" s="18" t="s">
        <v>355</v>
      </c>
      <c r="C65" s="18" t="s">
        <v>63</v>
      </c>
      <c r="D65" s="18" t="s">
        <v>356</v>
      </c>
      <c r="E65" s="18" t="s">
        <v>357</v>
      </c>
      <c r="F65" s="19"/>
      <c r="G65" s="19"/>
      <c r="H65" s="19"/>
      <c r="I65" s="19"/>
      <c r="J65" s="19"/>
      <c r="K65" s="19">
        <v>3</v>
      </c>
      <c r="L65" s="19"/>
      <c r="M65" s="19">
        <v>2</v>
      </c>
      <c r="N65" s="19"/>
      <c r="O65" s="19"/>
      <c r="P65" s="19"/>
      <c r="Q65" s="19">
        <v>42</v>
      </c>
      <c r="R65" s="23">
        <f t="shared" si="15"/>
        <v>0</v>
      </c>
      <c r="S65" s="24" t="b">
        <f t="shared" si="9"/>
        <v>0</v>
      </c>
      <c r="T65" s="24" t="b">
        <f t="shared" si="10"/>
        <v>0</v>
      </c>
      <c r="U65" s="23" t="str">
        <f t="shared" si="11"/>
        <v>15</v>
      </c>
      <c r="V65" s="23" t="b">
        <f t="shared" si="12"/>
        <v>0</v>
      </c>
      <c r="W65" s="23" t="str">
        <f t="shared" si="16"/>
        <v>10</v>
      </c>
      <c r="X65" s="23" t="b">
        <f t="shared" si="13"/>
        <v>0</v>
      </c>
      <c r="Y65" s="23" t="b">
        <f t="shared" si="14"/>
        <v>0</v>
      </c>
      <c r="Z65" s="23" t="b">
        <f t="shared" si="20"/>
        <v>0</v>
      </c>
      <c r="AA65" s="23" t="str">
        <f t="shared" si="18"/>
        <v>10</v>
      </c>
      <c r="AB65" s="6" t="s">
        <v>130</v>
      </c>
      <c r="AC65" s="25">
        <f t="shared" si="19"/>
        <v>35</v>
      </c>
      <c r="AD65" s="49"/>
      <c r="AE65" s="8"/>
    </row>
    <row r="66" spans="1:31" ht="18.75" customHeight="1">
      <c r="A66" s="18">
        <v>20930</v>
      </c>
      <c r="B66" s="18" t="s">
        <v>137</v>
      </c>
      <c r="C66" s="18" t="s">
        <v>80</v>
      </c>
      <c r="D66" s="18" t="s">
        <v>60</v>
      </c>
      <c r="E66" s="18" t="s">
        <v>138</v>
      </c>
      <c r="F66" s="19"/>
      <c r="G66" s="19"/>
      <c r="H66" s="19"/>
      <c r="I66" s="19"/>
      <c r="J66" s="19"/>
      <c r="K66" s="19">
        <v>3</v>
      </c>
      <c r="L66" s="19"/>
      <c r="M66" s="19">
        <v>1</v>
      </c>
      <c r="N66" s="19"/>
      <c r="O66" s="19"/>
      <c r="P66" s="19"/>
      <c r="Q66" s="19">
        <v>43</v>
      </c>
      <c r="R66" s="23">
        <f t="shared" si="15"/>
        <v>0</v>
      </c>
      <c r="S66" s="24" t="b">
        <f t="shared" si="9"/>
        <v>0</v>
      </c>
      <c r="T66" s="24" t="b">
        <f t="shared" si="10"/>
        <v>0</v>
      </c>
      <c r="U66" s="23" t="str">
        <f t="shared" si="11"/>
        <v>15</v>
      </c>
      <c r="V66" s="23" t="b">
        <f t="shared" si="12"/>
        <v>0</v>
      </c>
      <c r="W66" s="23" t="str">
        <f t="shared" si="16"/>
        <v>5</v>
      </c>
      <c r="X66" s="23" t="b">
        <f t="shared" si="13"/>
        <v>0</v>
      </c>
      <c r="Y66" s="23" t="b">
        <f t="shared" si="14"/>
        <v>0</v>
      </c>
      <c r="Z66" s="23" t="b">
        <f t="shared" si="20"/>
        <v>0</v>
      </c>
      <c r="AA66" s="23" t="str">
        <f t="shared" si="18"/>
        <v>10</v>
      </c>
      <c r="AB66" s="6" t="s">
        <v>109</v>
      </c>
      <c r="AC66" s="25">
        <f t="shared" si="19"/>
        <v>30</v>
      </c>
      <c r="AD66" s="49"/>
      <c r="AE66" s="8"/>
    </row>
    <row r="67" spans="1:31" ht="18.75" customHeight="1">
      <c r="A67" s="18">
        <v>21292</v>
      </c>
      <c r="B67" s="18" t="s">
        <v>209</v>
      </c>
      <c r="C67" s="18" t="s">
        <v>210</v>
      </c>
      <c r="D67" s="18" t="s">
        <v>211</v>
      </c>
      <c r="E67" s="18" t="s">
        <v>212</v>
      </c>
      <c r="F67" s="19"/>
      <c r="G67" s="19"/>
      <c r="H67" s="19"/>
      <c r="I67" s="19"/>
      <c r="J67" s="19"/>
      <c r="K67" s="19"/>
      <c r="L67" s="19"/>
      <c r="M67" s="19">
        <v>2</v>
      </c>
      <c r="N67" s="19"/>
      <c r="O67" s="19"/>
      <c r="P67" s="19">
        <v>67</v>
      </c>
      <c r="Q67" s="19">
        <v>33</v>
      </c>
      <c r="R67" s="23">
        <f t="shared" si="15"/>
        <v>0</v>
      </c>
      <c r="S67" s="24" t="b">
        <f aca="true" t="shared" si="21" ref="S67:S100">IF(I67=4,"30",IF(I67=5,"40",IF(I67=6,"50",IF(I67=7,"60",IF(I67=8,"70")))))</f>
        <v>0</v>
      </c>
      <c r="T67" s="24" t="b">
        <f aca="true" t="shared" si="22" ref="T67:T100">IF(J67=4,"30",IF(J67=5,"40",IF(J67=6,"50",IF(J67=7,"60",IF(J67=8,"70")))))</f>
        <v>0</v>
      </c>
      <c r="U67" s="23" t="b">
        <f aca="true" t="shared" si="23" ref="U67:U100">IF(K67=3,"15")</f>
        <v>0</v>
      </c>
      <c r="V67" s="23" t="b">
        <f aca="true" t="shared" si="24" ref="V67:V100">IF(L67=3,"15")</f>
        <v>0</v>
      </c>
      <c r="W67" s="23" t="str">
        <f t="shared" si="16"/>
        <v>10</v>
      </c>
      <c r="X67" s="23" t="b">
        <f aca="true" t="shared" si="25" ref="X67:X100">IF(N67=1,"10",IF(N67=2,"20",IF(N67=3,"30",IF(N67=4,"40"))))</f>
        <v>0</v>
      </c>
      <c r="Y67" s="23" t="b">
        <f aca="true" t="shared" si="26" ref="Y67:Y100">IF(O67=1,"10",IF(O67=2,"20",IF(O67=3,"30",IF(O67=4,"40"))))</f>
        <v>0</v>
      </c>
      <c r="Z67" s="23" t="str">
        <f t="shared" si="20"/>
        <v>10</v>
      </c>
      <c r="AA67" s="23" t="str">
        <f t="shared" si="18"/>
        <v>10</v>
      </c>
      <c r="AB67" s="6" t="s">
        <v>130</v>
      </c>
      <c r="AC67" s="25">
        <f t="shared" si="19"/>
        <v>30</v>
      </c>
      <c r="AD67" s="49"/>
      <c r="AE67" s="8"/>
    </row>
    <row r="68" spans="1:31" ht="18.75" customHeight="1">
      <c r="A68" s="18">
        <v>21329</v>
      </c>
      <c r="B68" s="18" t="s">
        <v>260</v>
      </c>
      <c r="C68" s="18" t="s">
        <v>119</v>
      </c>
      <c r="D68" s="18" t="s">
        <v>85</v>
      </c>
      <c r="E68" s="18" t="s">
        <v>261</v>
      </c>
      <c r="F68" s="19"/>
      <c r="G68" s="19"/>
      <c r="H68" s="19"/>
      <c r="I68" s="19"/>
      <c r="J68" s="19"/>
      <c r="K68" s="19"/>
      <c r="L68" s="19"/>
      <c r="M68" s="19">
        <v>2</v>
      </c>
      <c r="N68" s="19"/>
      <c r="O68" s="19"/>
      <c r="P68" s="19"/>
      <c r="Q68" s="19">
        <v>52</v>
      </c>
      <c r="R68" s="23">
        <f t="shared" si="15"/>
        <v>0</v>
      </c>
      <c r="S68" s="24" t="b">
        <f t="shared" si="21"/>
        <v>0</v>
      </c>
      <c r="T68" s="24" t="b">
        <f t="shared" si="22"/>
        <v>0</v>
      </c>
      <c r="U68" s="23" t="b">
        <f t="shared" si="23"/>
        <v>0</v>
      </c>
      <c r="V68" s="23" t="b">
        <f t="shared" si="24"/>
        <v>0</v>
      </c>
      <c r="W68" s="23" t="str">
        <f t="shared" si="16"/>
        <v>10</v>
      </c>
      <c r="X68" s="23" t="b">
        <f t="shared" si="25"/>
        <v>0</v>
      </c>
      <c r="Y68" s="23" t="b">
        <f t="shared" si="26"/>
        <v>0</v>
      </c>
      <c r="Z68" s="23" t="b">
        <f t="shared" si="20"/>
        <v>0</v>
      </c>
      <c r="AA68" s="23" t="str">
        <f t="shared" si="18"/>
        <v>20</v>
      </c>
      <c r="AB68" s="6" t="s">
        <v>43</v>
      </c>
      <c r="AC68" s="25">
        <f t="shared" si="19"/>
        <v>30</v>
      </c>
      <c r="AD68" s="49"/>
      <c r="AE68" s="8"/>
    </row>
    <row r="69" spans="1:31" ht="18.75" customHeight="1">
      <c r="A69" s="18">
        <v>21451</v>
      </c>
      <c r="B69" s="18" t="s">
        <v>269</v>
      </c>
      <c r="C69" s="18" t="s">
        <v>132</v>
      </c>
      <c r="D69" s="18" t="s">
        <v>141</v>
      </c>
      <c r="E69" s="18" t="s">
        <v>270</v>
      </c>
      <c r="F69" s="19"/>
      <c r="G69" s="19"/>
      <c r="H69" s="19"/>
      <c r="I69" s="19"/>
      <c r="J69" s="19"/>
      <c r="K69" s="19">
        <v>3</v>
      </c>
      <c r="L69" s="19"/>
      <c r="M69" s="19">
        <v>1</v>
      </c>
      <c r="N69" s="19"/>
      <c r="O69" s="19"/>
      <c r="P69" s="19"/>
      <c r="Q69" s="19">
        <v>45</v>
      </c>
      <c r="R69" s="23">
        <f t="shared" si="15"/>
        <v>0</v>
      </c>
      <c r="S69" s="24" t="b">
        <f t="shared" si="21"/>
        <v>0</v>
      </c>
      <c r="T69" s="24" t="b">
        <f t="shared" si="22"/>
        <v>0</v>
      </c>
      <c r="U69" s="23" t="str">
        <f t="shared" si="23"/>
        <v>15</v>
      </c>
      <c r="V69" s="23" t="b">
        <f t="shared" si="24"/>
        <v>0</v>
      </c>
      <c r="W69" s="23" t="str">
        <f t="shared" si="16"/>
        <v>5</v>
      </c>
      <c r="X69" s="23" t="b">
        <f t="shared" si="25"/>
        <v>0</v>
      </c>
      <c r="Y69" s="23" t="b">
        <f t="shared" si="26"/>
        <v>0</v>
      </c>
      <c r="Z69" s="23" t="b">
        <f t="shared" si="20"/>
        <v>0</v>
      </c>
      <c r="AA69" s="23" t="str">
        <f t="shared" si="18"/>
        <v>10</v>
      </c>
      <c r="AB69" s="6" t="s">
        <v>109</v>
      </c>
      <c r="AC69" s="25">
        <f t="shared" si="19"/>
        <v>30</v>
      </c>
      <c r="AD69" s="49"/>
      <c r="AE69" s="8"/>
    </row>
    <row r="70" spans="1:31" ht="18.75" customHeight="1">
      <c r="A70" s="18">
        <v>21557</v>
      </c>
      <c r="B70" s="18" t="s">
        <v>299</v>
      </c>
      <c r="C70" s="18" t="s">
        <v>122</v>
      </c>
      <c r="D70" s="18" t="s">
        <v>203</v>
      </c>
      <c r="E70" s="18" t="s">
        <v>300</v>
      </c>
      <c r="F70" s="19"/>
      <c r="G70" s="19"/>
      <c r="H70" s="19"/>
      <c r="I70" s="19"/>
      <c r="J70" s="19"/>
      <c r="K70" s="19"/>
      <c r="L70" s="19"/>
      <c r="M70" s="19">
        <v>2</v>
      </c>
      <c r="N70" s="19"/>
      <c r="O70" s="19"/>
      <c r="P70" s="19"/>
      <c r="Q70" s="19">
        <v>50</v>
      </c>
      <c r="R70" s="23">
        <f t="shared" si="15"/>
        <v>0</v>
      </c>
      <c r="S70" s="24" t="b">
        <f t="shared" si="21"/>
        <v>0</v>
      </c>
      <c r="T70" s="24" t="b">
        <f t="shared" si="22"/>
        <v>0</v>
      </c>
      <c r="U70" s="23" t="b">
        <f t="shared" si="23"/>
        <v>0</v>
      </c>
      <c r="V70" s="23" t="b">
        <f t="shared" si="24"/>
        <v>0</v>
      </c>
      <c r="W70" s="23" t="str">
        <f t="shared" si="16"/>
        <v>10</v>
      </c>
      <c r="X70" s="23" t="b">
        <f t="shared" si="25"/>
        <v>0</v>
      </c>
      <c r="Y70" s="23" t="b">
        <f t="shared" si="26"/>
        <v>0</v>
      </c>
      <c r="Z70" s="23" t="b">
        <f t="shared" si="20"/>
        <v>0</v>
      </c>
      <c r="AA70" s="23" t="str">
        <f t="shared" si="18"/>
        <v>20</v>
      </c>
      <c r="AB70" s="6" t="s">
        <v>109</v>
      </c>
      <c r="AC70" s="25">
        <f t="shared" si="19"/>
        <v>30</v>
      </c>
      <c r="AD70" s="49"/>
      <c r="AE70" s="8"/>
    </row>
    <row r="71" spans="1:31" ht="18.75" customHeight="1">
      <c r="A71" s="18">
        <v>21427</v>
      </c>
      <c r="B71" s="18" t="s">
        <v>262</v>
      </c>
      <c r="C71" s="18" t="s">
        <v>263</v>
      </c>
      <c r="D71" s="18" t="s">
        <v>235</v>
      </c>
      <c r="E71" s="18" t="s">
        <v>264</v>
      </c>
      <c r="F71" s="19"/>
      <c r="G71" s="19"/>
      <c r="H71" s="19"/>
      <c r="I71" s="19"/>
      <c r="J71" s="19"/>
      <c r="K71" s="19"/>
      <c r="L71" s="19"/>
      <c r="M71" s="19">
        <v>1</v>
      </c>
      <c r="N71" s="19"/>
      <c r="O71" s="19"/>
      <c r="P71" s="19"/>
      <c r="Q71" s="19">
        <v>56</v>
      </c>
      <c r="R71" s="23">
        <f t="shared" si="15"/>
        <v>0</v>
      </c>
      <c r="S71" s="24" t="b">
        <f t="shared" si="21"/>
        <v>0</v>
      </c>
      <c r="T71" s="24" t="b">
        <f t="shared" si="22"/>
        <v>0</v>
      </c>
      <c r="U71" s="23" t="b">
        <f t="shared" si="23"/>
        <v>0</v>
      </c>
      <c r="V71" s="23" t="b">
        <f t="shared" si="24"/>
        <v>0</v>
      </c>
      <c r="W71" s="23" t="str">
        <f t="shared" si="16"/>
        <v>5</v>
      </c>
      <c r="X71" s="23" t="b">
        <f t="shared" si="25"/>
        <v>0</v>
      </c>
      <c r="Y71" s="23" t="b">
        <f t="shared" si="26"/>
        <v>0</v>
      </c>
      <c r="Z71" s="23" t="b">
        <f t="shared" si="20"/>
        <v>0</v>
      </c>
      <c r="AA71" s="23" t="str">
        <f t="shared" si="18"/>
        <v>20</v>
      </c>
      <c r="AB71" s="6" t="s">
        <v>43</v>
      </c>
      <c r="AC71" s="25">
        <f t="shared" si="19"/>
        <v>25</v>
      </c>
      <c r="AD71" s="49"/>
      <c r="AE71" s="8"/>
    </row>
    <row r="72" spans="1:31" ht="18.75" customHeight="1">
      <c r="A72" s="18">
        <v>21458</v>
      </c>
      <c r="B72" s="18" t="s">
        <v>271</v>
      </c>
      <c r="C72" s="18" t="s">
        <v>76</v>
      </c>
      <c r="D72" s="18" t="s">
        <v>151</v>
      </c>
      <c r="E72" s="18" t="s">
        <v>272</v>
      </c>
      <c r="F72" s="19"/>
      <c r="G72" s="19"/>
      <c r="H72" s="19"/>
      <c r="I72" s="19"/>
      <c r="J72" s="19"/>
      <c r="K72" s="19"/>
      <c r="L72" s="19"/>
      <c r="M72" s="19">
        <v>1</v>
      </c>
      <c r="N72" s="19"/>
      <c r="O72" s="19"/>
      <c r="P72" s="19">
        <v>50</v>
      </c>
      <c r="Q72" s="19">
        <v>47</v>
      </c>
      <c r="R72" s="23">
        <f t="shared" si="15"/>
        <v>0</v>
      </c>
      <c r="S72" s="24" t="b">
        <f t="shared" si="21"/>
        <v>0</v>
      </c>
      <c r="T72" s="24" t="b">
        <f t="shared" si="22"/>
        <v>0</v>
      </c>
      <c r="U72" s="23" t="b">
        <f t="shared" si="23"/>
        <v>0</v>
      </c>
      <c r="V72" s="23" t="b">
        <f t="shared" si="24"/>
        <v>0</v>
      </c>
      <c r="W72" s="23" t="str">
        <f t="shared" si="16"/>
        <v>5</v>
      </c>
      <c r="X72" s="23" t="b">
        <f t="shared" si="25"/>
        <v>0</v>
      </c>
      <c r="Y72" s="23" t="b">
        <f t="shared" si="26"/>
        <v>0</v>
      </c>
      <c r="Z72" s="23" t="str">
        <f t="shared" si="20"/>
        <v>10</v>
      </c>
      <c r="AA72" s="23" t="str">
        <f t="shared" si="18"/>
        <v>10</v>
      </c>
      <c r="AB72" s="6" t="s">
        <v>130</v>
      </c>
      <c r="AC72" s="25">
        <f t="shared" si="19"/>
        <v>25</v>
      </c>
      <c r="AD72" s="49"/>
      <c r="AE72" s="8"/>
    </row>
    <row r="73" spans="1:31" ht="18.75" customHeight="1">
      <c r="A73" s="18">
        <v>21552</v>
      </c>
      <c r="B73" s="18" t="s">
        <v>275</v>
      </c>
      <c r="C73" s="18" t="s">
        <v>284</v>
      </c>
      <c r="D73" s="18" t="s">
        <v>164</v>
      </c>
      <c r="E73" s="18" t="s">
        <v>285</v>
      </c>
      <c r="F73" s="19"/>
      <c r="G73" s="19"/>
      <c r="H73" s="19"/>
      <c r="I73" s="19"/>
      <c r="J73" s="19"/>
      <c r="K73" s="19"/>
      <c r="L73" s="19"/>
      <c r="M73" s="19">
        <v>1</v>
      </c>
      <c r="N73" s="19">
        <v>1</v>
      </c>
      <c r="O73" s="19"/>
      <c r="P73" s="19"/>
      <c r="Q73" s="19">
        <v>25</v>
      </c>
      <c r="R73" s="23">
        <f aca="true" t="shared" si="27" ref="R73:R100">F73*17+G73*F73+H73*17</f>
        <v>0</v>
      </c>
      <c r="S73" s="24" t="b">
        <f t="shared" si="21"/>
        <v>0</v>
      </c>
      <c r="T73" s="24" t="b">
        <f t="shared" si="22"/>
        <v>0</v>
      </c>
      <c r="U73" s="23" t="b">
        <f t="shared" si="23"/>
        <v>0</v>
      </c>
      <c r="V73" s="23" t="b">
        <f t="shared" si="24"/>
        <v>0</v>
      </c>
      <c r="W73" s="23" t="str">
        <f aca="true" t="shared" si="28" ref="W73:W100">IF(M73=1,"5",IF(M73=2,"10",IF(M73=3,"20")))</f>
        <v>5</v>
      </c>
      <c r="X73" s="23" t="str">
        <f t="shared" si="25"/>
        <v>10</v>
      </c>
      <c r="Y73" s="23" t="b">
        <f t="shared" si="26"/>
        <v>0</v>
      </c>
      <c r="Z73" s="23" t="b">
        <f aca="true" t="shared" si="29" ref="Z73:Z79">IF(P73&gt;=50,"10")</f>
        <v>0</v>
      </c>
      <c r="AA73" s="23" t="str">
        <f aca="true" t="shared" si="30" ref="AA73:AA100">IF(Q73&gt;=50,"20",IF(Q73&lt;=49,"10"))</f>
        <v>10</v>
      </c>
      <c r="AB73" s="6" t="s">
        <v>109</v>
      </c>
      <c r="AC73" s="25">
        <f aca="true" t="shared" si="31" ref="AC73:AC100">R73+S73+T73+U73+V73+W73+X73+Y73+Z73+AA73</f>
        <v>25</v>
      </c>
      <c r="AD73" s="49"/>
      <c r="AE73" s="8"/>
    </row>
    <row r="74" spans="1:31" ht="18.75" customHeight="1">
      <c r="A74" s="18">
        <v>20995</v>
      </c>
      <c r="B74" s="18" t="s">
        <v>75</v>
      </c>
      <c r="C74" s="18" t="s">
        <v>76</v>
      </c>
      <c r="D74" s="18" t="s">
        <v>77</v>
      </c>
      <c r="E74" s="18" t="s">
        <v>78</v>
      </c>
      <c r="F74" s="19"/>
      <c r="G74" s="19"/>
      <c r="H74" s="19"/>
      <c r="I74" s="19"/>
      <c r="J74" s="19"/>
      <c r="K74" s="19"/>
      <c r="L74" s="19"/>
      <c r="M74" s="19">
        <v>2</v>
      </c>
      <c r="N74" s="19"/>
      <c r="O74" s="19"/>
      <c r="P74" s="19"/>
      <c r="Q74" s="19">
        <v>42</v>
      </c>
      <c r="R74" s="23">
        <f t="shared" si="27"/>
        <v>0</v>
      </c>
      <c r="S74" s="24" t="b">
        <f t="shared" si="21"/>
        <v>0</v>
      </c>
      <c r="T74" s="24" t="b">
        <f t="shared" si="22"/>
        <v>0</v>
      </c>
      <c r="U74" s="23" t="b">
        <f t="shared" si="23"/>
        <v>0</v>
      </c>
      <c r="V74" s="23" t="b">
        <f t="shared" si="24"/>
        <v>0</v>
      </c>
      <c r="W74" s="23" t="str">
        <f t="shared" si="28"/>
        <v>10</v>
      </c>
      <c r="X74" s="23" t="b">
        <f t="shared" si="25"/>
        <v>0</v>
      </c>
      <c r="Y74" s="23" t="b">
        <f t="shared" si="26"/>
        <v>0</v>
      </c>
      <c r="Z74" s="23" t="b">
        <f t="shared" si="29"/>
        <v>0</v>
      </c>
      <c r="AA74" s="23" t="str">
        <f t="shared" si="30"/>
        <v>10</v>
      </c>
      <c r="AB74" s="6" t="s">
        <v>43</v>
      </c>
      <c r="AC74" s="25">
        <f t="shared" si="31"/>
        <v>20</v>
      </c>
      <c r="AD74" s="49"/>
      <c r="AE74" s="8"/>
    </row>
    <row r="75" spans="1:31" ht="18.75" customHeight="1">
      <c r="A75" s="18">
        <v>21044</v>
      </c>
      <c r="B75" s="18" t="s">
        <v>102</v>
      </c>
      <c r="C75" s="18" t="s">
        <v>103</v>
      </c>
      <c r="D75" s="18" t="s">
        <v>104</v>
      </c>
      <c r="E75" s="18" t="s">
        <v>105</v>
      </c>
      <c r="F75" s="19"/>
      <c r="G75" s="19"/>
      <c r="H75" s="19"/>
      <c r="I75" s="19"/>
      <c r="J75" s="19"/>
      <c r="K75" s="19"/>
      <c r="L75" s="19"/>
      <c r="M75" s="19">
        <v>2</v>
      </c>
      <c r="N75" s="19"/>
      <c r="O75" s="19"/>
      <c r="P75" s="19"/>
      <c r="Q75" s="19">
        <v>39</v>
      </c>
      <c r="R75" s="23">
        <f t="shared" si="27"/>
        <v>0</v>
      </c>
      <c r="S75" s="24" t="b">
        <f t="shared" si="21"/>
        <v>0</v>
      </c>
      <c r="T75" s="24" t="b">
        <f t="shared" si="22"/>
        <v>0</v>
      </c>
      <c r="U75" s="23" t="b">
        <f t="shared" si="23"/>
        <v>0</v>
      </c>
      <c r="V75" s="23" t="b">
        <f t="shared" si="24"/>
        <v>0</v>
      </c>
      <c r="W75" s="23" t="str">
        <f t="shared" si="28"/>
        <v>10</v>
      </c>
      <c r="X75" s="23" t="b">
        <f t="shared" si="25"/>
        <v>0</v>
      </c>
      <c r="Y75" s="23" t="b">
        <f t="shared" si="26"/>
        <v>0</v>
      </c>
      <c r="Z75" s="23" t="b">
        <f t="shared" si="29"/>
        <v>0</v>
      </c>
      <c r="AA75" s="23" t="str">
        <f t="shared" si="30"/>
        <v>10</v>
      </c>
      <c r="AB75" s="6" t="s">
        <v>109</v>
      </c>
      <c r="AC75" s="25">
        <f t="shared" si="31"/>
        <v>20</v>
      </c>
      <c r="AD75" s="49"/>
      <c r="AE75" s="8"/>
    </row>
    <row r="76" spans="1:31" ht="18.75" customHeight="1">
      <c r="A76" s="18">
        <v>20802</v>
      </c>
      <c r="B76" s="18" t="s">
        <v>143</v>
      </c>
      <c r="C76" s="18" t="s">
        <v>145</v>
      </c>
      <c r="D76" s="18" t="s">
        <v>65</v>
      </c>
      <c r="E76" s="18" t="s">
        <v>144</v>
      </c>
      <c r="F76" s="19"/>
      <c r="G76" s="19"/>
      <c r="H76" s="19"/>
      <c r="I76" s="19"/>
      <c r="J76" s="19"/>
      <c r="K76" s="19"/>
      <c r="L76" s="19"/>
      <c r="M76" s="19">
        <v>2</v>
      </c>
      <c r="N76" s="19"/>
      <c r="O76" s="19"/>
      <c r="P76" s="19"/>
      <c r="Q76" s="19">
        <v>35</v>
      </c>
      <c r="R76" s="23">
        <f t="shared" si="27"/>
        <v>0</v>
      </c>
      <c r="S76" s="24" t="b">
        <f t="shared" si="21"/>
        <v>0</v>
      </c>
      <c r="T76" s="24" t="b">
        <f t="shared" si="22"/>
        <v>0</v>
      </c>
      <c r="U76" s="23" t="b">
        <f t="shared" si="23"/>
        <v>0</v>
      </c>
      <c r="V76" s="23" t="b">
        <f t="shared" si="24"/>
        <v>0</v>
      </c>
      <c r="W76" s="23" t="str">
        <f t="shared" si="28"/>
        <v>10</v>
      </c>
      <c r="X76" s="23" t="b">
        <f t="shared" si="25"/>
        <v>0</v>
      </c>
      <c r="Y76" s="23" t="b">
        <f t="shared" si="26"/>
        <v>0</v>
      </c>
      <c r="Z76" s="23" t="b">
        <f t="shared" si="29"/>
        <v>0</v>
      </c>
      <c r="AA76" s="23" t="str">
        <f t="shared" si="30"/>
        <v>10</v>
      </c>
      <c r="AB76" s="6" t="s">
        <v>44</v>
      </c>
      <c r="AC76" s="25">
        <f t="shared" si="31"/>
        <v>20</v>
      </c>
      <c r="AD76" s="49"/>
      <c r="AE76" s="8"/>
    </row>
    <row r="77" spans="1:31" ht="18.75" customHeight="1">
      <c r="A77" s="18">
        <v>20884</v>
      </c>
      <c r="B77" s="18" t="s">
        <v>150</v>
      </c>
      <c r="C77" s="18" t="s">
        <v>111</v>
      </c>
      <c r="D77" s="18" t="s">
        <v>151</v>
      </c>
      <c r="E77" s="18" t="s">
        <v>152</v>
      </c>
      <c r="F77" s="19"/>
      <c r="G77" s="19"/>
      <c r="H77" s="19"/>
      <c r="I77" s="19"/>
      <c r="J77" s="19"/>
      <c r="K77" s="19"/>
      <c r="L77" s="19"/>
      <c r="M77" s="19">
        <v>2</v>
      </c>
      <c r="N77" s="19"/>
      <c r="O77" s="19"/>
      <c r="P77" s="19"/>
      <c r="Q77" s="19">
        <v>46</v>
      </c>
      <c r="R77" s="23">
        <f t="shared" si="27"/>
        <v>0</v>
      </c>
      <c r="S77" s="24" t="b">
        <f t="shared" si="21"/>
        <v>0</v>
      </c>
      <c r="T77" s="24" t="b">
        <f t="shared" si="22"/>
        <v>0</v>
      </c>
      <c r="U77" s="23" t="b">
        <f t="shared" si="23"/>
        <v>0</v>
      </c>
      <c r="V77" s="23" t="b">
        <f t="shared" si="24"/>
        <v>0</v>
      </c>
      <c r="W77" s="23" t="str">
        <f t="shared" si="28"/>
        <v>10</v>
      </c>
      <c r="X77" s="23" t="b">
        <f t="shared" si="25"/>
        <v>0</v>
      </c>
      <c r="Y77" s="23" t="b">
        <f t="shared" si="26"/>
        <v>0</v>
      </c>
      <c r="Z77" s="23" t="b">
        <f t="shared" si="29"/>
        <v>0</v>
      </c>
      <c r="AA77" s="23" t="str">
        <f t="shared" si="30"/>
        <v>10</v>
      </c>
      <c r="AB77" s="6" t="s">
        <v>43</v>
      </c>
      <c r="AC77" s="25">
        <f t="shared" si="31"/>
        <v>20</v>
      </c>
      <c r="AD77" s="49"/>
      <c r="AE77" s="8"/>
    </row>
    <row r="78" spans="1:31" ht="18.75" customHeight="1">
      <c r="A78" s="18">
        <v>21217</v>
      </c>
      <c r="B78" s="18" t="s">
        <v>153</v>
      </c>
      <c r="C78" s="18" t="s">
        <v>63</v>
      </c>
      <c r="D78" s="18" t="s">
        <v>154</v>
      </c>
      <c r="E78" s="18" t="s">
        <v>155</v>
      </c>
      <c r="F78" s="19"/>
      <c r="G78" s="19"/>
      <c r="H78" s="19"/>
      <c r="I78" s="19"/>
      <c r="J78" s="19"/>
      <c r="K78" s="19"/>
      <c r="L78" s="19"/>
      <c r="M78" s="19">
        <v>2</v>
      </c>
      <c r="N78" s="19"/>
      <c r="O78" s="19"/>
      <c r="P78" s="19"/>
      <c r="Q78" s="19">
        <v>46</v>
      </c>
      <c r="R78" s="23">
        <f t="shared" si="27"/>
        <v>0</v>
      </c>
      <c r="S78" s="24" t="b">
        <f t="shared" si="21"/>
        <v>0</v>
      </c>
      <c r="T78" s="24" t="b">
        <f t="shared" si="22"/>
        <v>0</v>
      </c>
      <c r="U78" s="23" t="b">
        <f t="shared" si="23"/>
        <v>0</v>
      </c>
      <c r="V78" s="23" t="b">
        <f t="shared" si="24"/>
        <v>0</v>
      </c>
      <c r="W78" s="23" t="str">
        <f t="shared" si="28"/>
        <v>10</v>
      </c>
      <c r="X78" s="23" t="b">
        <f t="shared" si="25"/>
        <v>0</v>
      </c>
      <c r="Y78" s="23" t="b">
        <f t="shared" si="26"/>
        <v>0</v>
      </c>
      <c r="Z78" s="23" t="b">
        <f t="shared" si="29"/>
        <v>0</v>
      </c>
      <c r="AA78" s="23" t="str">
        <f t="shared" si="30"/>
        <v>10</v>
      </c>
      <c r="AB78" s="6" t="s">
        <v>43</v>
      </c>
      <c r="AC78" s="25">
        <f t="shared" si="31"/>
        <v>20</v>
      </c>
      <c r="AD78" s="49"/>
      <c r="AE78" s="8"/>
    </row>
    <row r="79" spans="1:31" ht="18.75" customHeight="1">
      <c r="A79" s="18">
        <v>21083</v>
      </c>
      <c r="B79" s="18" t="s">
        <v>188</v>
      </c>
      <c r="C79" s="18" t="s">
        <v>189</v>
      </c>
      <c r="D79" s="18" t="s">
        <v>65</v>
      </c>
      <c r="E79" s="18" t="s">
        <v>190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54</v>
      </c>
      <c r="R79" s="23">
        <f t="shared" si="27"/>
        <v>0</v>
      </c>
      <c r="S79" s="24" t="b">
        <f t="shared" si="21"/>
        <v>0</v>
      </c>
      <c r="T79" s="24" t="b">
        <f t="shared" si="22"/>
        <v>0</v>
      </c>
      <c r="U79" s="23" t="b">
        <f t="shared" si="23"/>
        <v>0</v>
      </c>
      <c r="V79" s="23" t="b">
        <f t="shared" si="24"/>
        <v>0</v>
      </c>
      <c r="W79" s="23" t="b">
        <f t="shared" si="28"/>
        <v>0</v>
      </c>
      <c r="X79" s="23" t="b">
        <f t="shared" si="25"/>
        <v>0</v>
      </c>
      <c r="Y79" s="23" t="b">
        <f t="shared" si="26"/>
        <v>0</v>
      </c>
      <c r="Z79" s="23" t="b">
        <f t="shared" si="29"/>
        <v>0</v>
      </c>
      <c r="AA79" s="23" t="str">
        <f t="shared" si="30"/>
        <v>20</v>
      </c>
      <c r="AB79" s="6" t="s">
        <v>109</v>
      </c>
      <c r="AC79" s="25">
        <f t="shared" si="31"/>
        <v>20</v>
      </c>
      <c r="AD79" s="49"/>
      <c r="AE79" s="8"/>
    </row>
    <row r="80" spans="1:31" ht="18.75" customHeight="1">
      <c r="A80" s="18">
        <v>21085</v>
      </c>
      <c r="B80" s="18" t="s">
        <v>191</v>
      </c>
      <c r="C80" s="18" t="s">
        <v>111</v>
      </c>
      <c r="D80" s="18" t="s">
        <v>192</v>
      </c>
      <c r="E80" s="18" t="s">
        <v>193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v>59</v>
      </c>
      <c r="R80" s="23">
        <f t="shared" si="27"/>
        <v>0</v>
      </c>
      <c r="S80" s="24" t="b">
        <f t="shared" si="21"/>
        <v>0</v>
      </c>
      <c r="T80" s="24" t="b">
        <f t="shared" si="22"/>
        <v>0</v>
      </c>
      <c r="U80" s="23" t="b">
        <f t="shared" si="23"/>
        <v>0</v>
      </c>
      <c r="V80" s="23" t="b">
        <f t="shared" si="24"/>
        <v>0</v>
      </c>
      <c r="W80" s="23" t="b">
        <f t="shared" si="28"/>
        <v>0</v>
      </c>
      <c r="X80" s="23" t="b">
        <f t="shared" si="25"/>
        <v>0</v>
      </c>
      <c r="Y80" s="23" t="b">
        <f t="shared" si="26"/>
        <v>0</v>
      </c>
      <c r="Z80" s="23" t="b">
        <f>IF(P80&gt;=50,"17")</f>
        <v>0</v>
      </c>
      <c r="AA80" s="23" t="str">
        <f t="shared" si="30"/>
        <v>20</v>
      </c>
      <c r="AB80" s="6" t="s">
        <v>43</v>
      </c>
      <c r="AC80" s="25">
        <f t="shared" si="31"/>
        <v>20</v>
      </c>
      <c r="AD80" s="49"/>
      <c r="AE80" s="8"/>
    </row>
    <row r="81" spans="1:31" ht="18.75" customHeight="1">
      <c r="A81" s="18">
        <v>21296</v>
      </c>
      <c r="B81" s="18" t="s">
        <v>213</v>
      </c>
      <c r="C81" s="18" t="s">
        <v>214</v>
      </c>
      <c r="D81" s="18" t="s">
        <v>77</v>
      </c>
      <c r="E81" s="18" t="s">
        <v>215</v>
      </c>
      <c r="F81" s="19"/>
      <c r="G81" s="19"/>
      <c r="H81" s="19"/>
      <c r="I81" s="19"/>
      <c r="J81" s="19"/>
      <c r="K81" s="19"/>
      <c r="L81" s="19"/>
      <c r="M81" s="19">
        <v>2</v>
      </c>
      <c r="N81" s="19"/>
      <c r="O81" s="19"/>
      <c r="P81" s="19"/>
      <c r="Q81" s="19">
        <v>45</v>
      </c>
      <c r="R81" s="23">
        <f t="shared" si="27"/>
        <v>0</v>
      </c>
      <c r="S81" s="24" t="b">
        <f t="shared" si="21"/>
        <v>0</v>
      </c>
      <c r="T81" s="24" t="b">
        <f t="shared" si="22"/>
        <v>0</v>
      </c>
      <c r="U81" s="23" t="b">
        <f t="shared" si="23"/>
        <v>0</v>
      </c>
      <c r="V81" s="23" t="b">
        <f t="shared" si="24"/>
        <v>0</v>
      </c>
      <c r="W81" s="23" t="str">
        <f t="shared" si="28"/>
        <v>10</v>
      </c>
      <c r="X81" s="23" t="b">
        <f t="shared" si="25"/>
        <v>0</v>
      </c>
      <c r="Y81" s="23" t="b">
        <f t="shared" si="26"/>
        <v>0</v>
      </c>
      <c r="Z81" s="23" t="b">
        <f aca="true" t="shared" si="32" ref="Z81:Z100">IF(P81&gt;=50,"10")</f>
        <v>0</v>
      </c>
      <c r="AA81" s="23" t="str">
        <f t="shared" si="30"/>
        <v>10</v>
      </c>
      <c r="AB81" s="6" t="s">
        <v>44</v>
      </c>
      <c r="AC81" s="25">
        <f t="shared" si="31"/>
        <v>20</v>
      </c>
      <c r="AD81" s="49"/>
      <c r="AE81" s="8"/>
    </row>
    <row r="82" spans="1:31" ht="18.75" customHeight="1">
      <c r="A82" s="18">
        <v>21195</v>
      </c>
      <c r="B82" s="18" t="s">
        <v>225</v>
      </c>
      <c r="C82" s="18" t="s">
        <v>76</v>
      </c>
      <c r="D82" s="18" t="s">
        <v>104</v>
      </c>
      <c r="E82" s="18" t="s">
        <v>226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>
        <v>61</v>
      </c>
      <c r="R82" s="23">
        <f t="shared" si="27"/>
        <v>0</v>
      </c>
      <c r="S82" s="24" t="b">
        <f t="shared" si="21"/>
        <v>0</v>
      </c>
      <c r="T82" s="24" t="b">
        <f t="shared" si="22"/>
        <v>0</v>
      </c>
      <c r="U82" s="23" t="b">
        <f t="shared" si="23"/>
        <v>0</v>
      </c>
      <c r="V82" s="23" t="b">
        <f t="shared" si="24"/>
        <v>0</v>
      </c>
      <c r="W82" s="23" t="b">
        <f t="shared" si="28"/>
        <v>0</v>
      </c>
      <c r="X82" s="23" t="b">
        <f t="shared" si="25"/>
        <v>0</v>
      </c>
      <c r="Y82" s="23" t="b">
        <f t="shared" si="26"/>
        <v>0</v>
      </c>
      <c r="Z82" s="23" t="b">
        <f t="shared" si="32"/>
        <v>0</v>
      </c>
      <c r="AA82" s="23" t="str">
        <f t="shared" si="30"/>
        <v>20</v>
      </c>
      <c r="AB82" s="6" t="s">
        <v>130</v>
      </c>
      <c r="AC82" s="25">
        <f t="shared" si="31"/>
        <v>20</v>
      </c>
      <c r="AD82" s="49"/>
      <c r="AE82" s="8"/>
    </row>
    <row r="83" spans="1:31" ht="18.75" customHeight="1">
      <c r="A83" s="18">
        <v>21341</v>
      </c>
      <c r="B83" s="18" t="s">
        <v>227</v>
      </c>
      <c r="C83" s="18" t="s">
        <v>228</v>
      </c>
      <c r="D83" s="18" t="s">
        <v>60</v>
      </c>
      <c r="E83" s="18" t="s">
        <v>229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59</v>
      </c>
      <c r="R83" s="23">
        <f t="shared" si="27"/>
        <v>0</v>
      </c>
      <c r="S83" s="24" t="b">
        <f t="shared" si="21"/>
        <v>0</v>
      </c>
      <c r="T83" s="24" t="b">
        <f t="shared" si="22"/>
        <v>0</v>
      </c>
      <c r="U83" s="23" t="b">
        <f t="shared" si="23"/>
        <v>0</v>
      </c>
      <c r="V83" s="23" t="b">
        <f t="shared" si="24"/>
        <v>0</v>
      </c>
      <c r="W83" s="23" t="b">
        <f t="shared" si="28"/>
        <v>0</v>
      </c>
      <c r="X83" s="23" t="b">
        <f t="shared" si="25"/>
        <v>0</v>
      </c>
      <c r="Y83" s="23" t="b">
        <f t="shared" si="26"/>
        <v>0</v>
      </c>
      <c r="Z83" s="23" t="b">
        <f t="shared" si="32"/>
        <v>0</v>
      </c>
      <c r="AA83" s="23" t="str">
        <f t="shared" si="30"/>
        <v>20</v>
      </c>
      <c r="AB83" s="6" t="s">
        <v>43</v>
      </c>
      <c r="AC83" s="25">
        <f t="shared" si="31"/>
        <v>20</v>
      </c>
      <c r="AD83" s="49"/>
      <c r="AE83" s="8"/>
    </row>
    <row r="84" spans="1:31" ht="18.75" customHeight="1">
      <c r="A84" s="18">
        <v>21338</v>
      </c>
      <c r="B84" s="18" t="s">
        <v>233</v>
      </c>
      <c r="C84" s="18" t="s">
        <v>234</v>
      </c>
      <c r="D84" s="18" t="s">
        <v>235</v>
      </c>
      <c r="E84" s="18" t="s">
        <v>236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v>54</v>
      </c>
      <c r="R84" s="23">
        <f t="shared" si="27"/>
        <v>0</v>
      </c>
      <c r="S84" s="24" t="b">
        <f t="shared" si="21"/>
        <v>0</v>
      </c>
      <c r="T84" s="24" t="b">
        <f t="shared" si="22"/>
        <v>0</v>
      </c>
      <c r="U84" s="23" t="b">
        <f t="shared" si="23"/>
        <v>0</v>
      </c>
      <c r="V84" s="23" t="b">
        <f t="shared" si="24"/>
        <v>0</v>
      </c>
      <c r="W84" s="23" t="b">
        <f t="shared" si="28"/>
        <v>0</v>
      </c>
      <c r="X84" s="23" t="b">
        <f t="shared" si="25"/>
        <v>0</v>
      </c>
      <c r="Y84" s="23" t="b">
        <f t="shared" si="26"/>
        <v>0</v>
      </c>
      <c r="Z84" s="23" t="b">
        <f t="shared" si="32"/>
        <v>0</v>
      </c>
      <c r="AA84" s="23" t="str">
        <f t="shared" si="30"/>
        <v>20</v>
      </c>
      <c r="AB84" s="6" t="s">
        <v>43</v>
      </c>
      <c r="AC84" s="25">
        <f t="shared" si="31"/>
        <v>20</v>
      </c>
      <c r="AD84" s="49"/>
      <c r="AE84" s="8"/>
    </row>
    <row r="85" spans="1:31" ht="18.75" customHeight="1">
      <c r="A85" s="18">
        <v>21413</v>
      </c>
      <c r="B85" s="18" t="s">
        <v>251</v>
      </c>
      <c r="C85" s="18" t="s">
        <v>252</v>
      </c>
      <c r="D85" s="18" t="s">
        <v>164</v>
      </c>
      <c r="E85" s="18" t="s">
        <v>253</v>
      </c>
      <c r="F85" s="19"/>
      <c r="G85" s="19"/>
      <c r="H85" s="19"/>
      <c r="I85" s="19"/>
      <c r="J85" s="19"/>
      <c r="K85" s="19"/>
      <c r="L85" s="19"/>
      <c r="M85" s="19">
        <v>2</v>
      </c>
      <c r="N85" s="19"/>
      <c r="O85" s="19"/>
      <c r="P85" s="19"/>
      <c r="Q85" s="19">
        <v>42</v>
      </c>
      <c r="R85" s="23">
        <f t="shared" si="27"/>
        <v>0</v>
      </c>
      <c r="S85" s="24" t="b">
        <f t="shared" si="21"/>
        <v>0</v>
      </c>
      <c r="T85" s="24" t="b">
        <f t="shared" si="22"/>
        <v>0</v>
      </c>
      <c r="U85" s="23" t="b">
        <f t="shared" si="23"/>
        <v>0</v>
      </c>
      <c r="V85" s="23" t="b">
        <f t="shared" si="24"/>
        <v>0</v>
      </c>
      <c r="W85" s="23" t="str">
        <f t="shared" si="28"/>
        <v>10</v>
      </c>
      <c r="X85" s="23" t="b">
        <f t="shared" si="25"/>
        <v>0</v>
      </c>
      <c r="Y85" s="23" t="b">
        <f t="shared" si="26"/>
        <v>0</v>
      </c>
      <c r="Z85" s="23" t="b">
        <f t="shared" si="32"/>
        <v>0</v>
      </c>
      <c r="AA85" s="23" t="str">
        <f t="shared" si="30"/>
        <v>10</v>
      </c>
      <c r="AB85" s="6" t="s">
        <v>43</v>
      </c>
      <c r="AC85" s="25">
        <f t="shared" si="31"/>
        <v>20</v>
      </c>
      <c r="AD85" s="49"/>
      <c r="AE85" s="8"/>
    </row>
    <row r="86" spans="1:31" ht="18.75" customHeight="1">
      <c r="A86" s="18">
        <v>21428</v>
      </c>
      <c r="B86" s="18" t="s">
        <v>265</v>
      </c>
      <c r="C86" s="18" t="s">
        <v>266</v>
      </c>
      <c r="D86" s="18" t="s">
        <v>267</v>
      </c>
      <c r="E86" s="18" t="s">
        <v>268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57</v>
      </c>
      <c r="R86" s="23">
        <f t="shared" si="27"/>
        <v>0</v>
      </c>
      <c r="S86" s="24" t="b">
        <f t="shared" si="21"/>
        <v>0</v>
      </c>
      <c r="T86" s="24" t="b">
        <f t="shared" si="22"/>
        <v>0</v>
      </c>
      <c r="U86" s="23" t="b">
        <f t="shared" si="23"/>
        <v>0</v>
      </c>
      <c r="V86" s="23" t="b">
        <f t="shared" si="24"/>
        <v>0</v>
      </c>
      <c r="W86" s="23" t="b">
        <f t="shared" si="28"/>
        <v>0</v>
      </c>
      <c r="X86" s="23" t="b">
        <f t="shared" si="25"/>
        <v>0</v>
      </c>
      <c r="Y86" s="23" t="b">
        <f t="shared" si="26"/>
        <v>0</v>
      </c>
      <c r="Z86" s="23" t="b">
        <f t="shared" si="32"/>
        <v>0</v>
      </c>
      <c r="AA86" s="23" t="str">
        <f t="shared" si="30"/>
        <v>20</v>
      </c>
      <c r="AB86" s="6" t="s">
        <v>43</v>
      </c>
      <c r="AC86" s="25">
        <f t="shared" si="31"/>
        <v>20</v>
      </c>
      <c r="AD86" s="49"/>
      <c r="AE86" s="8"/>
    </row>
    <row r="87" spans="1:31" ht="18.75" customHeight="1">
      <c r="A87" s="18">
        <v>21460</v>
      </c>
      <c r="B87" s="18" t="s">
        <v>273</v>
      </c>
      <c r="C87" s="18" t="s">
        <v>132</v>
      </c>
      <c r="D87" s="18" t="s">
        <v>141</v>
      </c>
      <c r="E87" s="18" t="s">
        <v>274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v>50</v>
      </c>
      <c r="R87" s="23">
        <f t="shared" si="27"/>
        <v>0</v>
      </c>
      <c r="S87" s="24" t="b">
        <f t="shared" si="21"/>
        <v>0</v>
      </c>
      <c r="T87" s="24" t="b">
        <f t="shared" si="22"/>
        <v>0</v>
      </c>
      <c r="U87" s="23" t="b">
        <f t="shared" si="23"/>
        <v>0</v>
      </c>
      <c r="V87" s="23" t="b">
        <f t="shared" si="24"/>
        <v>0</v>
      </c>
      <c r="W87" s="23" t="b">
        <f t="shared" si="28"/>
        <v>0</v>
      </c>
      <c r="X87" s="23" t="b">
        <f t="shared" si="25"/>
        <v>0</v>
      </c>
      <c r="Y87" s="23" t="b">
        <f t="shared" si="26"/>
        <v>0</v>
      </c>
      <c r="Z87" s="23" t="b">
        <f t="shared" si="32"/>
        <v>0</v>
      </c>
      <c r="AA87" s="23" t="str">
        <f t="shared" si="30"/>
        <v>20</v>
      </c>
      <c r="AB87" s="6" t="s">
        <v>43</v>
      </c>
      <c r="AC87" s="25">
        <f t="shared" si="31"/>
        <v>20</v>
      </c>
      <c r="AD87" s="49"/>
      <c r="AE87" s="8"/>
    </row>
    <row r="88" spans="1:31" ht="18.75" customHeight="1">
      <c r="A88" s="18">
        <v>21554</v>
      </c>
      <c r="B88" s="18" t="s">
        <v>286</v>
      </c>
      <c r="C88" s="18" t="s">
        <v>287</v>
      </c>
      <c r="D88" s="18" t="s">
        <v>288</v>
      </c>
      <c r="E88" s="18" t="s">
        <v>289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53</v>
      </c>
      <c r="R88" s="23">
        <f t="shared" si="27"/>
        <v>0</v>
      </c>
      <c r="S88" s="24" t="b">
        <f t="shared" si="21"/>
        <v>0</v>
      </c>
      <c r="T88" s="24" t="b">
        <f t="shared" si="22"/>
        <v>0</v>
      </c>
      <c r="U88" s="23" t="b">
        <f t="shared" si="23"/>
        <v>0</v>
      </c>
      <c r="V88" s="23" t="b">
        <f t="shared" si="24"/>
        <v>0</v>
      </c>
      <c r="W88" s="23" t="b">
        <f t="shared" si="28"/>
        <v>0</v>
      </c>
      <c r="X88" s="23" t="b">
        <f t="shared" si="25"/>
        <v>0</v>
      </c>
      <c r="Y88" s="23" t="b">
        <f t="shared" si="26"/>
        <v>0</v>
      </c>
      <c r="Z88" s="23" t="b">
        <f t="shared" si="32"/>
        <v>0</v>
      </c>
      <c r="AA88" s="23" t="str">
        <f t="shared" si="30"/>
        <v>20</v>
      </c>
      <c r="AB88" s="6" t="s">
        <v>43</v>
      </c>
      <c r="AC88" s="25">
        <f t="shared" si="31"/>
        <v>20</v>
      </c>
      <c r="AD88" s="49"/>
      <c r="AE88" s="8"/>
    </row>
    <row r="89" spans="1:31" ht="18.75" customHeight="1">
      <c r="A89" s="18">
        <v>21551</v>
      </c>
      <c r="B89" s="18" t="s">
        <v>197</v>
      </c>
      <c r="C89" s="18" t="s">
        <v>217</v>
      </c>
      <c r="D89" s="18" t="s">
        <v>65</v>
      </c>
      <c r="E89" s="18" t="s">
        <v>290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67</v>
      </c>
      <c r="Q89" s="19">
        <v>46</v>
      </c>
      <c r="R89" s="23">
        <f t="shared" si="27"/>
        <v>0</v>
      </c>
      <c r="S89" s="24" t="b">
        <f t="shared" si="21"/>
        <v>0</v>
      </c>
      <c r="T89" s="24" t="b">
        <f t="shared" si="22"/>
        <v>0</v>
      </c>
      <c r="U89" s="23" t="b">
        <f t="shared" si="23"/>
        <v>0</v>
      </c>
      <c r="V89" s="23" t="b">
        <f t="shared" si="24"/>
        <v>0</v>
      </c>
      <c r="W89" s="23" t="b">
        <f t="shared" si="28"/>
        <v>0</v>
      </c>
      <c r="X89" s="23" t="b">
        <f t="shared" si="25"/>
        <v>0</v>
      </c>
      <c r="Y89" s="23" t="b">
        <f t="shared" si="26"/>
        <v>0</v>
      </c>
      <c r="Z89" s="23" t="str">
        <f t="shared" si="32"/>
        <v>10</v>
      </c>
      <c r="AA89" s="23" t="str">
        <f t="shared" si="30"/>
        <v>10</v>
      </c>
      <c r="AB89" s="6" t="s">
        <v>43</v>
      </c>
      <c r="AC89" s="25">
        <f t="shared" si="31"/>
        <v>20</v>
      </c>
      <c r="AD89" s="49"/>
      <c r="AE89" s="8"/>
    </row>
    <row r="90" spans="1:31" ht="18.75" customHeight="1">
      <c r="A90" s="18">
        <v>21548</v>
      </c>
      <c r="B90" s="18" t="s">
        <v>291</v>
      </c>
      <c r="C90" s="18" t="s">
        <v>292</v>
      </c>
      <c r="D90" s="18" t="s">
        <v>293</v>
      </c>
      <c r="E90" s="18" t="s">
        <v>294</v>
      </c>
      <c r="F90" s="19"/>
      <c r="G90" s="19"/>
      <c r="H90" s="19"/>
      <c r="I90" s="19"/>
      <c r="J90" s="19"/>
      <c r="K90" s="19"/>
      <c r="L90" s="19"/>
      <c r="M90" s="19">
        <v>2</v>
      </c>
      <c r="N90" s="19"/>
      <c r="O90" s="19"/>
      <c r="P90" s="19"/>
      <c r="Q90" s="19">
        <v>30</v>
      </c>
      <c r="R90" s="23">
        <f t="shared" si="27"/>
        <v>0</v>
      </c>
      <c r="S90" s="24" t="b">
        <f t="shared" si="21"/>
        <v>0</v>
      </c>
      <c r="T90" s="24" t="b">
        <f t="shared" si="22"/>
        <v>0</v>
      </c>
      <c r="U90" s="23" t="b">
        <f t="shared" si="23"/>
        <v>0</v>
      </c>
      <c r="V90" s="23" t="b">
        <f t="shared" si="24"/>
        <v>0</v>
      </c>
      <c r="W90" s="23" t="str">
        <f t="shared" si="28"/>
        <v>10</v>
      </c>
      <c r="X90" s="23" t="b">
        <f t="shared" si="25"/>
        <v>0</v>
      </c>
      <c r="Y90" s="23" t="b">
        <f t="shared" si="26"/>
        <v>0</v>
      </c>
      <c r="Z90" s="23" t="b">
        <f t="shared" si="32"/>
        <v>0</v>
      </c>
      <c r="AA90" s="23" t="str">
        <f t="shared" si="30"/>
        <v>10</v>
      </c>
      <c r="AB90" s="6" t="s">
        <v>43</v>
      </c>
      <c r="AC90" s="25">
        <f t="shared" si="31"/>
        <v>20</v>
      </c>
      <c r="AD90" s="49"/>
      <c r="AE90" s="8"/>
    </row>
    <row r="91" spans="1:31" ht="18.75" customHeight="1">
      <c r="A91" s="18">
        <v>21244</v>
      </c>
      <c r="B91" s="18" t="s">
        <v>297</v>
      </c>
      <c r="C91" s="18" t="s">
        <v>119</v>
      </c>
      <c r="D91" s="18" t="s">
        <v>164</v>
      </c>
      <c r="E91" s="18" t="s">
        <v>298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v>53</v>
      </c>
      <c r="R91" s="23">
        <f t="shared" si="27"/>
        <v>0</v>
      </c>
      <c r="S91" s="24" t="b">
        <f t="shared" si="21"/>
        <v>0</v>
      </c>
      <c r="T91" s="24" t="b">
        <f t="shared" si="22"/>
        <v>0</v>
      </c>
      <c r="U91" s="23" t="b">
        <f t="shared" si="23"/>
        <v>0</v>
      </c>
      <c r="V91" s="23" t="b">
        <f t="shared" si="24"/>
        <v>0</v>
      </c>
      <c r="W91" s="23" t="b">
        <f t="shared" si="28"/>
        <v>0</v>
      </c>
      <c r="X91" s="23" t="b">
        <f t="shared" si="25"/>
        <v>0</v>
      </c>
      <c r="Y91" s="23" t="b">
        <f t="shared" si="26"/>
        <v>0</v>
      </c>
      <c r="Z91" s="23" t="b">
        <f t="shared" si="32"/>
        <v>0</v>
      </c>
      <c r="AA91" s="23" t="str">
        <f t="shared" si="30"/>
        <v>20</v>
      </c>
      <c r="AB91" s="6" t="s">
        <v>43</v>
      </c>
      <c r="AC91" s="25">
        <f t="shared" si="31"/>
        <v>20</v>
      </c>
      <c r="AD91" s="49"/>
      <c r="AE91" s="8"/>
    </row>
    <row r="92" spans="1:31" ht="18.75" customHeight="1">
      <c r="A92" s="18">
        <v>21620</v>
      </c>
      <c r="B92" s="18" t="s">
        <v>301</v>
      </c>
      <c r="C92" s="18" t="s">
        <v>302</v>
      </c>
      <c r="D92" s="18" t="s">
        <v>293</v>
      </c>
      <c r="E92" s="18" t="s">
        <v>303</v>
      </c>
      <c r="F92" s="19"/>
      <c r="G92" s="19"/>
      <c r="H92" s="19"/>
      <c r="I92" s="19"/>
      <c r="J92" s="19"/>
      <c r="K92" s="19"/>
      <c r="L92" s="19"/>
      <c r="M92" s="19">
        <v>2</v>
      </c>
      <c r="N92" s="19"/>
      <c r="O92" s="19"/>
      <c r="P92" s="19"/>
      <c r="Q92" s="19">
        <v>35</v>
      </c>
      <c r="R92" s="23">
        <f t="shared" si="27"/>
        <v>0</v>
      </c>
      <c r="S92" s="24" t="b">
        <f t="shared" si="21"/>
        <v>0</v>
      </c>
      <c r="T92" s="24" t="b">
        <f t="shared" si="22"/>
        <v>0</v>
      </c>
      <c r="U92" s="23" t="b">
        <f t="shared" si="23"/>
        <v>0</v>
      </c>
      <c r="V92" s="23" t="b">
        <f t="shared" si="24"/>
        <v>0</v>
      </c>
      <c r="W92" s="23" t="str">
        <f t="shared" si="28"/>
        <v>10</v>
      </c>
      <c r="X92" s="23" t="b">
        <f t="shared" si="25"/>
        <v>0</v>
      </c>
      <c r="Y92" s="23" t="b">
        <f t="shared" si="26"/>
        <v>0</v>
      </c>
      <c r="Z92" s="23" t="b">
        <f t="shared" si="32"/>
        <v>0</v>
      </c>
      <c r="AA92" s="23" t="str">
        <f t="shared" si="30"/>
        <v>10</v>
      </c>
      <c r="AB92" s="6" t="s">
        <v>43</v>
      </c>
      <c r="AC92" s="25">
        <f t="shared" si="31"/>
        <v>20</v>
      </c>
      <c r="AD92" s="49"/>
      <c r="AE92" s="8"/>
    </row>
    <row r="93" spans="1:31" ht="18.75" customHeight="1">
      <c r="A93" s="18">
        <v>21662</v>
      </c>
      <c r="B93" s="18" t="s">
        <v>304</v>
      </c>
      <c r="C93" s="18" t="s">
        <v>100</v>
      </c>
      <c r="D93" s="18" t="s">
        <v>77</v>
      </c>
      <c r="E93" s="18" t="s">
        <v>305</v>
      </c>
      <c r="F93" s="19"/>
      <c r="G93" s="19"/>
      <c r="H93" s="19"/>
      <c r="I93" s="19"/>
      <c r="J93" s="19"/>
      <c r="K93" s="19"/>
      <c r="L93" s="19"/>
      <c r="M93" s="19">
        <v>2</v>
      </c>
      <c r="N93" s="19"/>
      <c r="O93" s="19"/>
      <c r="P93" s="19"/>
      <c r="Q93" s="19">
        <v>33</v>
      </c>
      <c r="R93" s="23">
        <f t="shared" si="27"/>
        <v>0</v>
      </c>
      <c r="S93" s="24" t="b">
        <f t="shared" si="21"/>
        <v>0</v>
      </c>
      <c r="T93" s="24" t="b">
        <f t="shared" si="22"/>
        <v>0</v>
      </c>
      <c r="U93" s="23" t="b">
        <f t="shared" si="23"/>
        <v>0</v>
      </c>
      <c r="V93" s="23" t="b">
        <f t="shared" si="24"/>
        <v>0</v>
      </c>
      <c r="W93" s="23" t="str">
        <f t="shared" si="28"/>
        <v>10</v>
      </c>
      <c r="X93" s="23" t="b">
        <f t="shared" si="25"/>
        <v>0</v>
      </c>
      <c r="Y93" s="23" t="b">
        <f t="shared" si="26"/>
        <v>0</v>
      </c>
      <c r="Z93" s="23" t="b">
        <f t="shared" si="32"/>
        <v>0</v>
      </c>
      <c r="AA93" s="23" t="str">
        <f t="shared" si="30"/>
        <v>10</v>
      </c>
      <c r="AB93" s="6" t="s">
        <v>43</v>
      </c>
      <c r="AC93" s="25">
        <f t="shared" si="31"/>
        <v>20</v>
      </c>
      <c r="AD93" s="49"/>
      <c r="AE93" s="8"/>
    </row>
    <row r="94" spans="1:31" ht="18.75" customHeight="1">
      <c r="A94" s="18">
        <v>21534</v>
      </c>
      <c r="B94" s="18" t="s">
        <v>310</v>
      </c>
      <c r="C94" s="18" t="s">
        <v>198</v>
      </c>
      <c r="D94" s="18" t="s">
        <v>164</v>
      </c>
      <c r="E94" s="18" t="s">
        <v>311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67</v>
      </c>
      <c r="Q94" s="19">
        <v>44</v>
      </c>
      <c r="R94" s="23">
        <f t="shared" si="27"/>
        <v>0</v>
      </c>
      <c r="S94" s="24" t="b">
        <f t="shared" si="21"/>
        <v>0</v>
      </c>
      <c r="T94" s="24" t="b">
        <f t="shared" si="22"/>
        <v>0</v>
      </c>
      <c r="U94" s="23" t="b">
        <f t="shared" si="23"/>
        <v>0</v>
      </c>
      <c r="V94" s="23" t="b">
        <f t="shared" si="24"/>
        <v>0</v>
      </c>
      <c r="W94" s="23" t="b">
        <f t="shared" si="28"/>
        <v>0</v>
      </c>
      <c r="X94" s="23" t="b">
        <f t="shared" si="25"/>
        <v>0</v>
      </c>
      <c r="Y94" s="23" t="b">
        <f t="shared" si="26"/>
        <v>0</v>
      </c>
      <c r="Z94" s="23" t="str">
        <f t="shared" si="32"/>
        <v>10</v>
      </c>
      <c r="AA94" s="23" t="str">
        <f t="shared" si="30"/>
        <v>10</v>
      </c>
      <c r="AB94" s="6" t="s">
        <v>109</v>
      </c>
      <c r="AC94" s="25">
        <f t="shared" si="31"/>
        <v>20</v>
      </c>
      <c r="AD94" s="49"/>
      <c r="AE94" s="8"/>
    </row>
    <row r="95" spans="1:31" ht="18.75" customHeight="1">
      <c r="A95" s="18">
        <v>21701</v>
      </c>
      <c r="B95" s="18" t="s">
        <v>322</v>
      </c>
      <c r="C95" s="18" t="s">
        <v>80</v>
      </c>
      <c r="D95" s="18" t="s">
        <v>65</v>
      </c>
      <c r="E95" s="18" t="s">
        <v>323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v>51</v>
      </c>
      <c r="R95" s="23">
        <f t="shared" si="27"/>
        <v>0</v>
      </c>
      <c r="S95" s="24" t="b">
        <f t="shared" si="21"/>
        <v>0</v>
      </c>
      <c r="T95" s="24" t="b">
        <f t="shared" si="22"/>
        <v>0</v>
      </c>
      <c r="U95" s="23" t="b">
        <f t="shared" si="23"/>
        <v>0</v>
      </c>
      <c r="V95" s="23" t="b">
        <f t="shared" si="24"/>
        <v>0</v>
      </c>
      <c r="W95" s="23" t="b">
        <f t="shared" si="28"/>
        <v>0</v>
      </c>
      <c r="X95" s="23" t="b">
        <f t="shared" si="25"/>
        <v>0</v>
      </c>
      <c r="Y95" s="23" t="b">
        <f t="shared" si="26"/>
        <v>0</v>
      </c>
      <c r="Z95" s="23" t="b">
        <f t="shared" si="32"/>
        <v>0</v>
      </c>
      <c r="AA95" s="23" t="str">
        <f t="shared" si="30"/>
        <v>20</v>
      </c>
      <c r="AB95" s="6" t="s">
        <v>109</v>
      </c>
      <c r="AC95" s="25">
        <f t="shared" si="31"/>
        <v>20</v>
      </c>
      <c r="AD95" s="49"/>
      <c r="AE95" s="8"/>
    </row>
    <row r="96" spans="1:31" ht="18.75" customHeight="1">
      <c r="A96" s="18">
        <v>21621</v>
      </c>
      <c r="B96" s="18" t="s">
        <v>324</v>
      </c>
      <c r="C96" s="18" t="s">
        <v>63</v>
      </c>
      <c r="D96" s="18" t="s">
        <v>128</v>
      </c>
      <c r="E96" s="18" t="s">
        <v>325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>
        <v>55</v>
      </c>
      <c r="R96" s="23">
        <f t="shared" si="27"/>
        <v>0</v>
      </c>
      <c r="S96" s="24" t="b">
        <f t="shared" si="21"/>
        <v>0</v>
      </c>
      <c r="T96" s="24" t="b">
        <f t="shared" si="22"/>
        <v>0</v>
      </c>
      <c r="U96" s="23" t="b">
        <f t="shared" si="23"/>
        <v>0</v>
      </c>
      <c r="V96" s="23" t="b">
        <f t="shared" si="24"/>
        <v>0</v>
      </c>
      <c r="W96" s="23" t="b">
        <f t="shared" si="28"/>
        <v>0</v>
      </c>
      <c r="X96" s="23" t="b">
        <f t="shared" si="25"/>
        <v>0</v>
      </c>
      <c r="Y96" s="23" t="b">
        <f t="shared" si="26"/>
        <v>0</v>
      </c>
      <c r="Z96" s="23" t="b">
        <f t="shared" si="32"/>
        <v>0</v>
      </c>
      <c r="AA96" s="23" t="str">
        <f t="shared" si="30"/>
        <v>20</v>
      </c>
      <c r="AB96" s="6" t="s">
        <v>109</v>
      </c>
      <c r="AC96" s="25">
        <f t="shared" si="31"/>
        <v>20</v>
      </c>
      <c r="AD96" s="49"/>
      <c r="AE96" s="8"/>
    </row>
    <row r="97" spans="1:31" ht="18.75" customHeight="1">
      <c r="A97" s="18">
        <v>21732</v>
      </c>
      <c r="B97" s="18" t="s">
        <v>222</v>
      </c>
      <c r="C97" s="18" t="s">
        <v>336</v>
      </c>
      <c r="D97" s="18" t="s">
        <v>77</v>
      </c>
      <c r="E97" s="18" t="s">
        <v>337</v>
      </c>
      <c r="F97" s="19"/>
      <c r="G97" s="19"/>
      <c r="H97" s="19"/>
      <c r="I97" s="19"/>
      <c r="J97" s="19"/>
      <c r="K97" s="19"/>
      <c r="L97" s="19"/>
      <c r="M97" s="19">
        <v>2</v>
      </c>
      <c r="N97" s="19"/>
      <c r="O97" s="19"/>
      <c r="P97" s="19"/>
      <c r="Q97" s="19">
        <v>42</v>
      </c>
      <c r="R97" s="23">
        <f t="shared" si="27"/>
        <v>0</v>
      </c>
      <c r="S97" s="24" t="b">
        <f t="shared" si="21"/>
        <v>0</v>
      </c>
      <c r="T97" s="24" t="b">
        <f t="shared" si="22"/>
        <v>0</v>
      </c>
      <c r="U97" s="23" t="b">
        <f t="shared" si="23"/>
        <v>0</v>
      </c>
      <c r="V97" s="23" t="b">
        <f t="shared" si="24"/>
        <v>0</v>
      </c>
      <c r="W97" s="23" t="str">
        <f t="shared" si="28"/>
        <v>10</v>
      </c>
      <c r="X97" s="23" t="b">
        <f t="shared" si="25"/>
        <v>0</v>
      </c>
      <c r="Y97" s="23" t="b">
        <f t="shared" si="26"/>
        <v>0</v>
      </c>
      <c r="Z97" s="23" t="b">
        <f t="shared" si="32"/>
        <v>0</v>
      </c>
      <c r="AA97" s="23" t="str">
        <f t="shared" si="30"/>
        <v>10</v>
      </c>
      <c r="AB97" s="6" t="s">
        <v>44</v>
      </c>
      <c r="AC97" s="25">
        <f t="shared" si="31"/>
        <v>20</v>
      </c>
      <c r="AD97" s="49"/>
      <c r="AE97" s="8"/>
    </row>
    <row r="98" spans="1:31" ht="18.75" customHeight="1">
      <c r="A98" s="18">
        <v>21760</v>
      </c>
      <c r="B98" s="18" t="s">
        <v>344</v>
      </c>
      <c r="C98" s="18" t="s">
        <v>345</v>
      </c>
      <c r="D98" s="18" t="s">
        <v>346</v>
      </c>
      <c r="E98" s="18" t="s">
        <v>347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v>51</v>
      </c>
      <c r="R98" s="23">
        <f t="shared" si="27"/>
        <v>0</v>
      </c>
      <c r="S98" s="24" t="b">
        <f t="shared" si="21"/>
        <v>0</v>
      </c>
      <c r="T98" s="24" t="b">
        <f t="shared" si="22"/>
        <v>0</v>
      </c>
      <c r="U98" s="23" t="b">
        <f t="shared" si="23"/>
        <v>0</v>
      </c>
      <c r="V98" s="23" t="b">
        <f t="shared" si="24"/>
        <v>0</v>
      </c>
      <c r="W98" s="23" t="b">
        <f t="shared" si="28"/>
        <v>0</v>
      </c>
      <c r="X98" s="23" t="b">
        <f t="shared" si="25"/>
        <v>0</v>
      </c>
      <c r="Y98" s="23" t="b">
        <f t="shared" si="26"/>
        <v>0</v>
      </c>
      <c r="Z98" s="23" t="b">
        <f t="shared" si="32"/>
        <v>0</v>
      </c>
      <c r="AA98" s="23" t="str">
        <f t="shared" si="30"/>
        <v>20</v>
      </c>
      <c r="AB98" s="6" t="s">
        <v>43</v>
      </c>
      <c r="AC98" s="25">
        <f t="shared" si="31"/>
        <v>20</v>
      </c>
      <c r="AD98" s="49"/>
      <c r="AE98" s="8"/>
    </row>
    <row r="99" spans="1:31" ht="18.75" customHeight="1">
      <c r="A99" s="18">
        <v>21698</v>
      </c>
      <c r="B99" s="18" t="s">
        <v>352</v>
      </c>
      <c r="C99" s="18" t="s">
        <v>132</v>
      </c>
      <c r="D99" s="18" t="s">
        <v>186</v>
      </c>
      <c r="E99" s="18" t="s">
        <v>351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v>54</v>
      </c>
      <c r="R99" s="23">
        <f t="shared" si="27"/>
        <v>0</v>
      </c>
      <c r="S99" s="24" t="b">
        <f t="shared" si="21"/>
        <v>0</v>
      </c>
      <c r="T99" s="24" t="b">
        <f t="shared" si="22"/>
        <v>0</v>
      </c>
      <c r="U99" s="23" t="b">
        <f t="shared" si="23"/>
        <v>0</v>
      </c>
      <c r="V99" s="23" t="b">
        <f t="shared" si="24"/>
        <v>0</v>
      </c>
      <c r="W99" s="23" t="b">
        <f t="shared" si="28"/>
        <v>0</v>
      </c>
      <c r="X99" s="23" t="b">
        <f t="shared" si="25"/>
        <v>0</v>
      </c>
      <c r="Y99" s="23" t="b">
        <f t="shared" si="26"/>
        <v>0</v>
      </c>
      <c r="Z99" s="23" t="b">
        <f t="shared" si="32"/>
        <v>0</v>
      </c>
      <c r="AA99" s="23" t="str">
        <f t="shared" si="30"/>
        <v>20</v>
      </c>
      <c r="AB99" s="6" t="s">
        <v>109</v>
      </c>
      <c r="AC99" s="25">
        <f t="shared" si="31"/>
        <v>20</v>
      </c>
      <c r="AD99" s="49"/>
      <c r="AE99" s="8"/>
    </row>
    <row r="100" spans="1:31" ht="18.75" customHeight="1">
      <c r="A100" s="18">
        <v>21502</v>
      </c>
      <c r="B100" s="18" t="s">
        <v>281</v>
      </c>
      <c r="C100" s="18" t="s">
        <v>80</v>
      </c>
      <c r="D100" s="18" t="s">
        <v>60</v>
      </c>
      <c r="E100" s="18" t="s">
        <v>282</v>
      </c>
      <c r="F100" s="19"/>
      <c r="G100" s="19"/>
      <c r="H100" s="19"/>
      <c r="I100" s="19"/>
      <c r="J100" s="19"/>
      <c r="K100" s="19"/>
      <c r="L100" s="19"/>
      <c r="M100" s="19">
        <v>1</v>
      </c>
      <c r="N100" s="19"/>
      <c r="O100" s="19"/>
      <c r="P100" s="19"/>
      <c r="Q100" s="19">
        <v>49</v>
      </c>
      <c r="R100" s="45">
        <f t="shared" si="27"/>
        <v>0</v>
      </c>
      <c r="S100" s="46" t="b">
        <f t="shared" si="21"/>
        <v>0</v>
      </c>
      <c r="T100" s="46" t="b">
        <f t="shared" si="22"/>
        <v>0</v>
      </c>
      <c r="U100" s="45" t="b">
        <f t="shared" si="23"/>
        <v>0</v>
      </c>
      <c r="V100" s="45" t="b">
        <f t="shared" si="24"/>
        <v>0</v>
      </c>
      <c r="W100" s="45" t="str">
        <f t="shared" si="28"/>
        <v>5</v>
      </c>
      <c r="X100" s="45" t="b">
        <f t="shared" si="25"/>
        <v>0</v>
      </c>
      <c r="Y100" s="45" t="b">
        <f t="shared" si="26"/>
        <v>0</v>
      </c>
      <c r="Z100" s="45" t="b">
        <f t="shared" si="32"/>
        <v>0</v>
      </c>
      <c r="AA100" s="45" t="str">
        <f t="shared" si="30"/>
        <v>10</v>
      </c>
      <c r="AB100" s="6" t="s">
        <v>43</v>
      </c>
      <c r="AC100" s="47">
        <f t="shared" si="31"/>
        <v>15</v>
      </c>
      <c r="AD100" s="50"/>
      <c r="AE100" s="8"/>
    </row>
    <row r="101" spans="1:31" ht="12.75">
      <c r="A101" s="18">
        <v>21080</v>
      </c>
      <c r="B101" s="18" t="s">
        <v>180</v>
      </c>
      <c r="C101" s="18" t="s">
        <v>63</v>
      </c>
      <c r="D101" s="18" t="s">
        <v>65</v>
      </c>
      <c r="E101" s="18" t="s">
        <v>181</v>
      </c>
      <c r="F101" s="19"/>
      <c r="G101" s="19"/>
      <c r="H101" s="19"/>
      <c r="I101" s="19"/>
      <c r="J101" s="19"/>
      <c r="K101" s="19"/>
      <c r="L101" s="19"/>
      <c r="M101" s="19">
        <v>1</v>
      </c>
      <c r="N101" s="19"/>
      <c r="O101" s="19"/>
      <c r="P101" s="19"/>
      <c r="Q101" s="19">
        <v>49</v>
      </c>
      <c r="R101" s="23">
        <f aca="true" t="shared" si="33" ref="R101:R113">F101*17+G101*F101+H101*17</f>
        <v>0</v>
      </c>
      <c r="S101" s="24" t="b">
        <f aca="true" t="shared" si="34" ref="S101:S113">IF(I101=4,"30",IF(I101=5,"40",IF(I101=6,"50",IF(I101=7,"60",IF(I101=8,"70")))))</f>
        <v>0</v>
      </c>
      <c r="T101" s="24" t="b">
        <f aca="true" t="shared" si="35" ref="T101:T113">IF(J101=4,"30",IF(J101=5,"40",IF(J101=6,"50",IF(J101=7,"60",IF(J101=8,"70")))))</f>
        <v>0</v>
      </c>
      <c r="U101" s="23" t="b">
        <f aca="true" t="shared" si="36" ref="U101:U113">IF(K101=3,"15")</f>
        <v>0</v>
      </c>
      <c r="V101" s="23" t="b">
        <f aca="true" t="shared" si="37" ref="V101:V113">IF(L101=3,"15")</f>
        <v>0</v>
      </c>
      <c r="W101" s="23" t="str">
        <f aca="true" t="shared" si="38" ref="W101:W113">IF(M101=1,"5",IF(M101=2,"10",IF(M101=3,"20")))</f>
        <v>5</v>
      </c>
      <c r="X101" s="23" t="b">
        <f aca="true" t="shared" si="39" ref="X101:X113">IF(N101=1,"10",IF(N101=2,"20",IF(N101=3,"30",IF(N101=4,"40"))))</f>
        <v>0</v>
      </c>
      <c r="Y101" s="23" t="b">
        <f aca="true" t="shared" si="40" ref="Y101:Y113">IF(O101=1,"10",IF(O101=2,"20",IF(O101=3,"30",IF(O101=4,"40"))))</f>
        <v>0</v>
      </c>
      <c r="Z101" s="23" t="b">
        <f>IF(P101&gt;=50,"10")</f>
        <v>0</v>
      </c>
      <c r="AA101" s="23" t="str">
        <f aca="true" t="shared" si="41" ref="AA101:AA113">IF(Q101&gt;=50,"20",IF(Q101&lt;=49,"10"))</f>
        <v>10</v>
      </c>
      <c r="AB101" s="6" t="s">
        <v>130</v>
      </c>
      <c r="AC101" s="25">
        <f aca="true" t="shared" si="42" ref="AC101:AC113">R101+S101+T101+U101+V101+W101+X101+Y101+Z101+AA101</f>
        <v>15</v>
      </c>
      <c r="AD101" s="49"/>
      <c r="AE101" s="8"/>
    </row>
    <row r="102" spans="1:31" ht="12.75">
      <c r="A102" s="18">
        <v>21082</v>
      </c>
      <c r="B102" s="18" t="s">
        <v>184</v>
      </c>
      <c r="C102" s="18" t="s">
        <v>185</v>
      </c>
      <c r="D102" s="18" t="s">
        <v>186</v>
      </c>
      <c r="E102" s="18" t="s">
        <v>187</v>
      </c>
      <c r="F102" s="19"/>
      <c r="G102" s="19"/>
      <c r="H102" s="19"/>
      <c r="I102" s="19"/>
      <c r="J102" s="19"/>
      <c r="K102" s="19"/>
      <c r="L102" s="19"/>
      <c r="M102" s="19">
        <v>1</v>
      </c>
      <c r="N102" s="19"/>
      <c r="O102" s="19"/>
      <c r="P102" s="19"/>
      <c r="Q102" s="19">
        <v>48</v>
      </c>
      <c r="R102" s="23">
        <f t="shared" si="33"/>
        <v>0</v>
      </c>
      <c r="S102" s="24" t="b">
        <f t="shared" si="34"/>
        <v>0</v>
      </c>
      <c r="T102" s="24" t="b">
        <f t="shared" si="35"/>
        <v>0</v>
      </c>
      <c r="U102" s="23" t="b">
        <f t="shared" si="36"/>
        <v>0</v>
      </c>
      <c r="V102" s="23" t="b">
        <f t="shared" si="37"/>
        <v>0</v>
      </c>
      <c r="W102" s="23" t="str">
        <f t="shared" si="38"/>
        <v>5</v>
      </c>
      <c r="X102" s="23" t="b">
        <f t="shared" si="39"/>
        <v>0</v>
      </c>
      <c r="Y102" s="23" t="b">
        <f t="shared" si="40"/>
        <v>0</v>
      </c>
      <c r="Z102" s="23" t="b">
        <f>IF(P102&gt;=50,"10")</f>
        <v>0</v>
      </c>
      <c r="AA102" s="23" t="str">
        <f t="shared" si="41"/>
        <v>10</v>
      </c>
      <c r="AB102" s="6" t="s">
        <v>109</v>
      </c>
      <c r="AC102" s="25">
        <f t="shared" si="42"/>
        <v>15</v>
      </c>
      <c r="AD102" s="49"/>
      <c r="AE102" s="8"/>
    </row>
    <row r="103" spans="1:31" ht="12.75">
      <c r="A103" s="18">
        <v>21132</v>
      </c>
      <c r="B103" s="18" t="s">
        <v>202</v>
      </c>
      <c r="C103" s="18" t="s">
        <v>203</v>
      </c>
      <c r="D103" s="18" t="s">
        <v>95</v>
      </c>
      <c r="E103" s="18" t="s">
        <v>204</v>
      </c>
      <c r="F103" s="19"/>
      <c r="G103" s="19"/>
      <c r="H103" s="19"/>
      <c r="I103" s="19"/>
      <c r="J103" s="19"/>
      <c r="K103" s="19"/>
      <c r="L103" s="19"/>
      <c r="M103" s="19">
        <v>1</v>
      </c>
      <c r="N103" s="19"/>
      <c r="O103" s="19"/>
      <c r="P103" s="19"/>
      <c r="Q103" s="19">
        <v>49</v>
      </c>
      <c r="R103" s="23">
        <f t="shared" si="33"/>
        <v>0</v>
      </c>
      <c r="S103" s="24" t="b">
        <f t="shared" si="34"/>
        <v>0</v>
      </c>
      <c r="T103" s="24" t="b">
        <f t="shared" si="35"/>
        <v>0</v>
      </c>
      <c r="U103" s="23" t="b">
        <f t="shared" si="36"/>
        <v>0</v>
      </c>
      <c r="V103" s="23" t="b">
        <f t="shared" si="37"/>
        <v>0</v>
      </c>
      <c r="W103" s="23" t="str">
        <f t="shared" si="38"/>
        <v>5</v>
      </c>
      <c r="X103" s="23" t="b">
        <f t="shared" si="39"/>
        <v>0</v>
      </c>
      <c r="Y103" s="23" t="b">
        <f t="shared" si="40"/>
        <v>0</v>
      </c>
      <c r="Z103" s="23" t="b">
        <f>IF(P103&gt;=50,"10")</f>
        <v>0</v>
      </c>
      <c r="AA103" s="23" t="str">
        <f t="shared" si="41"/>
        <v>10</v>
      </c>
      <c r="AB103" s="6" t="s">
        <v>43</v>
      </c>
      <c r="AC103" s="25">
        <f t="shared" si="42"/>
        <v>15</v>
      </c>
      <c r="AD103" s="49"/>
      <c r="AE103" s="8"/>
    </row>
    <row r="104" spans="1:31" ht="12.75">
      <c r="A104" s="18">
        <v>21758</v>
      </c>
      <c r="B104" s="18" t="s">
        <v>348</v>
      </c>
      <c r="C104" s="18" t="s">
        <v>349</v>
      </c>
      <c r="D104" s="18" t="s">
        <v>148</v>
      </c>
      <c r="E104" s="18" t="s">
        <v>350</v>
      </c>
      <c r="F104" s="19"/>
      <c r="G104" s="19"/>
      <c r="H104" s="19"/>
      <c r="I104" s="19"/>
      <c r="J104" s="19"/>
      <c r="K104" s="19"/>
      <c r="L104" s="19"/>
      <c r="M104" s="19">
        <v>1</v>
      </c>
      <c r="N104" s="19"/>
      <c r="O104" s="19"/>
      <c r="P104" s="19"/>
      <c r="Q104" s="19">
        <v>44</v>
      </c>
      <c r="R104" s="23">
        <f t="shared" si="33"/>
        <v>0</v>
      </c>
      <c r="S104" s="24" t="b">
        <f t="shared" si="34"/>
        <v>0</v>
      </c>
      <c r="T104" s="24" t="b">
        <f t="shared" si="35"/>
        <v>0</v>
      </c>
      <c r="U104" s="23" t="b">
        <f t="shared" si="36"/>
        <v>0</v>
      </c>
      <c r="V104" s="23" t="b">
        <f t="shared" si="37"/>
        <v>0</v>
      </c>
      <c r="W104" s="23" t="str">
        <f t="shared" si="38"/>
        <v>5</v>
      </c>
      <c r="X104" s="23" t="b">
        <f t="shared" si="39"/>
        <v>0</v>
      </c>
      <c r="Y104" s="23" t="b">
        <f t="shared" si="40"/>
        <v>0</v>
      </c>
      <c r="Z104" s="23" t="b">
        <f>IF(P104&gt;=50,"10")</f>
        <v>0</v>
      </c>
      <c r="AA104" s="23" t="str">
        <f t="shared" si="41"/>
        <v>10</v>
      </c>
      <c r="AB104" s="6" t="s">
        <v>43</v>
      </c>
      <c r="AC104" s="25">
        <f t="shared" si="42"/>
        <v>15</v>
      </c>
      <c r="AD104" s="49"/>
      <c r="AE104" s="8"/>
    </row>
    <row r="105" spans="1:31" ht="12.75">
      <c r="A105" s="18">
        <v>20996</v>
      </c>
      <c r="B105" s="18" t="s">
        <v>79</v>
      </c>
      <c r="C105" s="18" t="s">
        <v>80</v>
      </c>
      <c r="D105" s="18" t="s">
        <v>81</v>
      </c>
      <c r="E105" s="18" t="s">
        <v>82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43</v>
      </c>
      <c r="R105" s="23">
        <f t="shared" si="33"/>
        <v>0</v>
      </c>
      <c r="S105" s="24" t="b">
        <f t="shared" si="34"/>
        <v>0</v>
      </c>
      <c r="T105" s="24" t="b">
        <f t="shared" si="35"/>
        <v>0</v>
      </c>
      <c r="U105" s="23" t="b">
        <f t="shared" si="36"/>
        <v>0</v>
      </c>
      <c r="V105" s="23" t="b">
        <f t="shared" si="37"/>
        <v>0</v>
      </c>
      <c r="W105" s="23" t="b">
        <f t="shared" si="38"/>
        <v>0</v>
      </c>
      <c r="X105" s="23" t="b">
        <f t="shared" si="39"/>
        <v>0</v>
      </c>
      <c r="Y105" s="23" t="b">
        <f t="shared" si="40"/>
        <v>0</v>
      </c>
      <c r="Z105" s="23" t="b">
        <f>IF(P105&gt;=50,"10")</f>
        <v>0</v>
      </c>
      <c r="AA105" s="23" t="str">
        <f t="shared" si="41"/>
        <v>10</v>
      </c>
      <c r="AB105" s="6" t="s">
        <v>44</v>
      </c>
      <c r="AC105" s="25">
        <f t="shared" si="42"/>
        <v>10</v>
      </c>
      <c r="AD105" s="49"/>
      <c r="AE105" s="8"/>
    </row>
    <row r="106" spans="1:31" ht="12.75">
      <c r="A106" s="18">
        <v>21045</v>
      </c>
      <c r="B106" s="18" t="s">
        <v>87</v>
      </c>
      <c r="C106" s="18" t="s">
        <v>63</v>
      </c>
      <c r="D106" s="18" t="s">
        <v>65</v>
      </c>
      <c r="E106" s="18" t="s">
        <v>88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46</v>
      </c>
      <c r="R106" s="23">
        <f t="shared" si="33"/>
        <v>0</v>
      </c>
      <c r="S106" s="24" t="b">
        <f t="shared" si="34"/>
        <v>0</v>
      </c>
      <c r="T106" s="24" t="b">
        <f t="shared" si="35"/>
        <v>0</v>
      </c>
      <c r="U106" s="23" t="b">
        <f t="shared" si="36"/>
        <v>0</v>
      </c>
      <c r="V106" s="23" t="b">
        <f t="shared" si="37"/>
        <v>0</v>
      </c>
      <c r="W106" s="23" t="b">
        <f t="shared" si="38"/>
        <v>0</v>
      </c>
      <c r="X106" s="23" t="b">
        <f t="shared" si="39"/>
        <v>0</v>
      </c>
      <c r="Y106" s="23" t="b">
        <f t="shared" si="40"/>
        <v>0</v>
      </c>
      <c r="Z106" s="23" t="b">
        <f>IF(P106&gt;=67,"15")</f>
        <v>0</v>
      </c>
      <c r="AA106" s="23" t="str">
        <f t="shared" si="41"/>
        <v>10</v>
      </c>
      <c r="AB106" s="6" t="s">
        <v>43</v>
      </c>
      <c r="AC106" s="25">
        <f t="shared" si="42"/>
        <v>10</v>
      </c>
      <c r="AD106" s="49"/>
      <c r="AE106" s="8"/>
    </row>
    <row r="107" spans="1:31" ht="12.75">
      <c r="A107" s="18">
        <v>21484</v>
      </c>
      <c r="B107" s="18" t="s">
        <v>239</v>
      </c>
      <c r="C107" s="18" t="s">
        <v>240</v>
      </c>
      <c r="D107" s="18" t="s">
        <v>65</v>
      </c>
      <c r="E107" s="18" t="s">
        <v>241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v>41</v>
      </c>
      <c r="R107" s="23">
        <f t="shared" si="33"/>
        <v>0</v>
      </c>
      <c r="S107" s="24" t="b">
        <f t="shared" si="34"/>
        <v>0</v>
      </c>
      <c r="T107" s="24" t="b">
        <f t="shared" si="35"/>
        <v>0</v>
      </c>
      <c r="U107" s="23" t="b">
        <f t="shared" si="36"/>
        <v>0</v>
      </c>
      <c r="V107" s="23" t="b">
        <f t="shared" si="37"/>
        <v>0</v>
      </c>
      <c r="W107" s="23" t="b">
        <f t="shared" si="38"/>
        <v>0</v>
      </c>
      <c r="X107" s="23" t="b">
        <f t="shared" si="39"/>
        <v>0</v>
      </c>
      <c r="Y107" s="23" t="b">
        <f t="shared" si="40"/>
        <v>0</v>
      </c>
      <c r="Z107" s="23" t="b">
        <f aca="true" t="shared" si="43" ref="Z107:Z113">IF(P107&gt;=50,"10")</f>
        <v>0</v>
      </c>
      <c r="AA107" s="23" t="str">
        <f t="shared" si="41"/>
        <v>10</v>
      </c>
      <c r="AB107" s="6" t="s">
        <v>43</v>
      </c>
      <c r="AC107" s="25">
        <f t="shared" si="42"/>
        <v>10</v>
      </c>
      <c r="AD107" s="49"/>
      <c r="AE107" s="8"/>
    </row>
    <row r="108" spans="1:31" ht="12.75">
      <c r="A108" s="18">
        <v>21455</v>
      </c>
      <c r="B108" s="18" t="s">
        <v>239</v>
      </c>
      <c r="C108" s="18" t="s">
        <v>234</v>
      </c>
      <c r="D108" s="18" t="s">
        <v>65</v>
      </c>
      <c r="E108" s="18" t="s">
        <v>242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>
        <v>47</v>
      </c>
      <c r="R108" s="23">
        <f t="shared" si="33"/>
        <v>0</v>
      </c>
      <c r="S108" s="24" t="b">
        <f t="shared" si="34"/>
        <v>0</v>
      </c>
      <c r="T108" s="24" t="b">
        <f t="shared" si="35"/>
        <v>0</v>
      </c>
      <c r="U108" s="23" t="b">
        <f t="shared" si="36"/>
        <v>0</v>
      </c>
      <c r="V108" s="23" t="b">
        <f t="shared" si="37"/>
        <v>0</v>
      </c>
      <c r="W108" s="23" t="b">
        <f t="shared" si="38"/>
        <v>0</v>
      </c>
      <c r="X108" s="23" t="b">
        <f t="shared" si="39"/>
        <v>0</v>
      </c>
      <c r="Y108" s="23" t="b">
        <f t="shared" si="40"/>
        <v>0</v>
      </c>
      <c r="Z108" s="23" t="b">
        <f t="shared" si="43"/>
        <v>0</v>
      </c>
      <c r="AA108" s="23" t="str">
        <f t="shared" si="41"/>
        <v>10</v>
      </c>
      <c r="AB108" s="6" t="s">
        <v>43</v>
      </c>
      <c r="AC108" s="25">
        <f t="shared" si="42"/>
        <v>10</v>
      </c>
      <c r="AD108" s="49"/>
      <c r="AE108" s="8"/>
    </row>
    <row r="109" spans="1:31" ht="12.75">
      <c r="A109" s="18">
        <v>21515</v>
      </c>
      <c r="B109" s="18" t="s">
        <v>247</v>
      </c>
      <c r="C109" s="18" t="s">
        <v>100</v>
      </c>
      <c r="D109" s="18" t="s">
        <v>220</v>
      </c>
      <c r="E109" s="18" t="s">
        <v>248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v>46</v>
      </c>
      <c r="R109" s="23">
        <f t="shared" si="33"/>
        <v>0</v>
      </c>
      <c r="S109" s="24" t="b">
        <f t="shared" si="34"/>
        <v>0</v>
      </c>
      <c r="T109" s="24" t="b">
        <f t="shared" si="35"/>
        <v>0</v>
      </c>
      <c r="U109" s="23" t="b">
        <f t="shared" si="36"/>
        <v>0</v>
      </c>
      <c r="V109" s="23" t="b">
        <f t="shared" si="37"/>
        <v>0</v>
      </c>
      <c r="W109" s="23" t="b">
        <f t="shared" si="38"/>
        <v>0</v>
      </c>
      <c r="X109" s="23" t="b">
        <f t="shared" si="39"/>
        <v>0</v>
      </c>
      <c r="Y109" s="23" t="b">
        <f t="shared" si="40"/>
        <v>0</v>
      </c>
      <c r="Z109" s="23" t="b">
        <f t="shared" si="43"/>
        <v>0</v>
      </c>
      <c r="AA109" s="23" t="str">
        <f t="shared" si="41"/>
        <v>10</v>
      </c>
      <c r="AB109" s="6" t="s">
        <v>43</v>
      </c>
      <c r="AC109" s="25">
        <f t="shared" si="42"/>
        <v>10</v>
      </c>
      <c r="AD109" s="49"/>
      <c r="AE109" s="8"/>
    </row>
    <row r="110" spans="1:31" ht="12.75">
      <c r="A110" s="18">
        <v>21664</v>
      </c>
      <c r="B110" s="18" t="s">
        <v>312</v>
      </c>
      <c r="C110" s="18" t="s">
        <v>313</v>
      </c>
      <c r="D110" s="18" t="s">
        <v>65</v>
      </c>
      <c r="E110" s="18" t="s">
        <v>314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v>36</v>
      </c>
      <c r="R110" s="23">
        <f t="shared" si="33"/>
        <v>0</v>
      </c>
      <c r="S110" s="24" t="b">
        <f t="shared" si="34"/>
        <v>0</v>
      </c>
      <c r="T110" s="24" t="b">
        <f t="shared" si="35"/>
        <v>0</v>
      </c>
      <c r="U110" s="23" t="b">
        <f t="shared" si="36"/>
        <v>0</v>
      </c>
      <c r="V110" s="23" t="b">
        <f t="shared" si="37"/>
        <v>0</v>
      </c>
      <c r="W110" s="23" t="b">
        <f t="shared" si="38"/>
        <v>0</v>
      </c>
      <c r="X110" s="23" t="b">
        <f t="shared" si="39"/>
        <v>0</v>
      </c>
      <c r="Y110" s="23" t="b">
        <f t="shared" si="40"/>
        <v>0</v>
      </c>
      <c r="Z110" s="23" t="b">
        <f t="shared" si="43"/>
        <v>0</v>
      </c>
      <c r="AA110" s="23" t="str">
        <f t="shared" si="41"/>
        <v>10</v>
      </c>
      <c r="AB110" s="6" t="s">
        <v>43</v>
      </c>
      <c r="AC110" s="25">
        <f t="shared" si="42"/>
        <v>10</v>
      </c>
      <c r="AD110" s="49"/>
      <c r="AE110" s="8"/>
    </row>
    <row r="111" spans="1:31" ht="12.75">
      <c r="A111" s="18">
        <v>21418</v>
      </c>
      <c r="B111" s="18" t="s">
        <v>315</v>
      </c>
      <c r="C111" s="18" t="s">
        <v>316</v>
      </c>
      <c r="D111" s="18" t="s">
        <v>317</v>
      </c>
      <c r="E111" s="18" t="s">
        <v>318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>
        <v>40</v>
      </c>
      <c r="R111" s="23">
        <f t="shared" si="33"/>
        <v>0</v>
      </c>
      <c r="S111" s="24" t="b">
        <f t="shared" si="34"/>
        <v>0</v>
      </c>
      <c r="T111" s="24" t="b">
        <f t="shared" si="35"/>
        <v>0</v>
      </c>
      <c r="U111" s="23" t="b">
        <f t="shared" si="36"/>
        <v>0</v>
      </c>
      <c r="V111" s="23" t="b">
        <f t="shared" si="37"/>
        <v>0</v>
      </c>
      <c r="W111" s="23" t="b">
        <f t="shared" si="38"/>
        <v>0</v>
      </c>
      <c r="X111" s="23" t="b">
        <f t="shared" si="39"/>
        <v>0</v>
      </c>
      <c r="Y111" s="23" t="b">
        <f t="shared" si="40"/>
        <v>0</v>
      </c>
      <c r="Z111" s="23" t="b">
        <f t="shared" si="43"/>
        <v>0</v>
      </c>
      <c r="AA111" s="23" t="str">
        <f t="shared" si="41"/>
        <v>10</v>
      </c>
      <c r="AB111" s="6" t="s">
        <v>44</v>
      </c>
      <c r="AC111" s="25">
        <f t="shared" si="42"/>
        <v>10</v>
      </c>
      <c r="AD111" s="49"/>
      <c r="AE111" s="8"/>
    </row>
    <row r="112" spans="1:31" ht="12.75">
      <c r="A112" s="18">
        <v>21695</v>
      </c>
      <c r="B112" s="18" t="s">
        <v>326</v>
      </c>
      <c r="C112" s="18" t="s">
        <v>327</v>
      </c>
      <c r="D112" s="18" t="s">
        <v>81</v>
      </c>
      <c r="E112" s="18" t="s">
        <v>328</v>
      </c>
      <c r="F112" s="19"/>
      <c r="G112" s="19"/>
      <c r="H112" s="19"/>
      <c r="I112" s="19"/>
      <c r="J112" s="19"/>
      <c r="K112" s="19"/>
      <c r="L112" s="19"/>
      <c r="M112" s="19">
        <v>4</v>
      </c>
      <c r="N112" s="19"/>
      <c r="O112" s="19"/>
      <c r="P112" s="19"/>
      <c r="Q112" s="19">
        <v>34</v>
      </c>
      <c r="R112" s="23">
        <f t="shared" si="33"/>
        <v>0</v>
      </c>
      <c r="S112" s="24" t="b">
        <f t="shared" si="34"/>
        <v>0</v>
      </c>
      <c r="T112" s="24" t="b">
        <f t="shared" si="35"/>
        <v>0</v>
      </c>
      <c r="U112" s="23" t="b">
        <f t="shared" si="36"/>
        <v>0</v>
      </c>
      <c r="V112" s="23" t="b">
        <f t="shared" si="37"/>
        <v>0</v>
      </c>
      <c r="W112" s="23" t="b">
        <f t="shared" si="38"/>
        <v>0</v>
      </c>
      <c r="X112" s="23" t="b">
        <f t="shared" si="39"/>
        <v>0</v>
      </c>
      <c r="Y112" s="23" t="b">
        <f t="shared" si="40"/>
        <v>0</v>
      </c>
      <c r="Z112" s="23" t="b">
        <f t="shared" si="43"/>
        <v>0</v>
      </c>
      <c r="AA112" s="23" t="str">
        <f t="shared" si="41"/>
        <v>10</v>
      </c>
      <c r="AB112" s="6" t="s">
        <v>44</v>
      </c>
      <c r="AC112" s="25">
        <f t="shared" si="42"/>
        <v>10</v>
      </c>
      <c r="AD112" s="49"/>
      <c r="AE112" s="8"/>
    </row>
    <row r="113" spans="1:31" ht="12.75">
      <c r="A113" s="18">
        <v>21786</v>
      </c>
      <c r="B113" s="18" t="s">
        <v>358</v>
      </c>
      <c r="C113" s="18" t="s">
        <v>164</v>
      </c>
      <c r="D113" s="18" t="s">
        <v>77</v>
      </c>
      <c r="E113" s="18" t="s">
        <v>359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v>45</v>
      </c>
      <c r="R113" s="23">
        <f t="shared" si="33"/>
        <v>0</v>
      </c>
      <c r="S113" s="24" t="b">
        <f t="shared" si="34"/>
        <v>0</v>
      </c>
      <c r="T113" s="24" t="b">
        <f t="shared" si="35"/>
        <v>0</v>
      </c>
      <c r="U113" s="23" t="b">
        <f t="shared" si="36"/>
        <v>0</v>
      </c>
      <c r="V113" s="23" t="b">
        <f t="shared" si="37"/>
        <v>0</v>
      </c>
      <c r="W113" s="23" t="b">
        <f t="shared" si="38"/>
        <v>0</v>
      </c>
      <c r="X113" s="23" t="b">
        <f t="shared" si="39"/>
        <v>0</v>
      </c>
      <c r="Y113" s="23" t="b">
        <f t="shared" si="40"/>
        <v>0</v>
      </c>
      <c r="Z113" s="23" t="b">
        <f t="shared" si="43"/>
        <v>0</v>
      </c>
      <c r="AA113" s="23" t="str">
        <f t="shared" si="41"/>
        <v>10</v>
      </c>
      <c r="AB113" s="6" t="s">
        <v>43</v>
      </c>
      <c r="AC113" s="25">
        <f t="shared" si="42"/>
        <v>10</v>
      </c>
      <c r="AD113" s="49"/>
      <c r="AE113" s="8"/>
    </row>
    <row r="117" spans="10:18" ht="12.75">
      <c r="J117" s="75" t="s">
        <v>56</v>
      </c>
      <c r="K117" s="75"/>
      <c r="L117" s="75"/>
      <c r="M117" s="75"/>
      <c r="N117" s="75"/>
      <c r="O117" s="75"/>
      <c r="P117" s="75"/>
      <c r="Q117" s="75"/>
      <c r="R117" s="75"/>
    </row>
    <row r="118" spans="10:18" ht="12.75">
      <c r="J118" s="75" t="s">
        <v>57</v>
      </c>
      <c r="K118" s="75"/>
      <c r="L118" s="75"/>
      <c r="M118" s="75"/>
      <c r="N118" s="75"/>
      <c r="O118" s="75"/>
      <c r="P118" s="75"/>
      <c r="Q118" s="75"/>
      <c r="R118" s="75"/>
    </row>
    <row r="119" spans="10:18" ht="12.75">
      <c r="J119" s="75"/>
      <c r="K119" s="75"/>
      <c r="L119" s="75"/>
      <c r="M119" s="75"/>
      <c r="N119" s="75"/>
      <c r="O119" s="75"/>
      <c r="P119" s="75"/>
      <c r="Q119" s="75"/>
      <c r="R119" s="75"/>
    </row>
    <row r="120" spans="10:18" ht="12.75">
      <c r="J120" s="75"/>
      <c r="K120" s="75"/>
      <c r="L120" s="75"/>
      <c r="M120" s="75"/>
      <c r="N120" s="75"/>
      <c r="O120" s="75"/>
      <c r="P120" s="75"/>
      <c r="Q120" s="75"/>
      <c r="R120" s="75"/>
    </row>
    <row r="121" spans="10:18" ht="12.75">
      <c r="J121" s="75"/>
      <c r="K121" s="75"/>
      <c r="L121" s="75"/>
      <c r="M121" s="75"/>
      <c r="N121" s="75"/>
      <c r="O121" s="75"/>
      <c r="P121" s="75"/>
      <c r="Q121" s="75"/>
      <c r="R121" s="75"/>
    </row>
  </sheetData>
  <sheetProtection/>
  <mergeCells count="28">
    <mergeCell ref="J117:R117"/>
    <mergeCell ref="J118:R121"/>
    <mergeCell ref="Z7:Z8"/>
    <mergeCell ref="AA7:AA8"/>
    <mergeCell ref="R6:AA6"/>
    <mergeCell ref="AB6:AB8"/>
    <mergeCell ref="AC6:AC8"/>
    <mergeCell ref="AD6:AD8"/>
    <mergeCell ref="R7:R8"/>
    <mergeCell ref="S7:S8"/>
    <mergeCell ref="T7:T8"/>
    <mergeCell ref="U7:U8"/>
    <mergeCell ref="Y7:Y8"/>
    <mergeCell ref="V7:V8"/>
    <mergeCell ref="W7:W8"/>
    <mergeCell ref="X7:X8"/>
    <mergeCell ref="A6:A8"/>
    <mergeCell ref="B6:B8"/>
    <mergeCell ref="C6:C8"/>
    <mergeCell ref="D6:D8"/>
    <mergeCell ref="E6:E8"/>
    <mergeCell ref="F6:P6"/>
    <mergeCell ref="A1:D1"/>
    <mergeCell ref="E2:T4"/>
    <mergeCell ref="Z2:AC2"/>
    <mergeCell ref="V3:X3"/>
    <mergeCell ref="Z3:AC3"/>
    <mergeCell ref="E5:T5"/>
  </mergeCells>
  <dataValidations count="2">
    <dataValidation type="list" allowBlank="1" showInputMessage="1" showErrorMessage="1" sqref="F2:H2 F5:H5">
      <formula1>#REF!</formula1>
    </dataValidation>
    <dataValidation type="list" allowBlank="1" showInputMessage="1" showErrorMessage="1" sqref="I2 I5">
      <formula1>$AF$1:$AF$4</formula1>
    </dataValidation>
  </dataValidation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D1"/>
    </sheetView>
  </sheetViews>
  <sheetFormatPr defaultColWidth="9.00390625" defaultRowHeight="12.75"/>
  <cols>
    <col min="1" max="1" width="7.625" style="0" customWidth="1"/>
    <col min="2" max="2" width="15.00390625" style="0" customWidth="1"/>
    <col min="3" max="3" width="13.875" style="0" customWidth="1"/>
    <col min="4" max="4" width="12.125" style="0" customWidth="1"/>
    <col min="5" max="5" width="10.00390625" style="0" customWidth="1"/>
    <col min="6" max="13" width="4.75390625" style="0" customWidth="1"/>
    <col min="14" max="14" width="7.00390625" style="0" customWidth="1"/>
    <col min="15" max="16" width="4.75390625" style="0" customWidth="1"/>
    <col min="17" max="17" width="4.375" style="0" customWidth="1"/>
    <col min="18" max="18" width="5.25390625" style="0" customWidth="1"/>
    <col min="19" max="19" width="4.00390625" style="0" customWidth="1"/>
    <col min="20" max="27" width="3.75390625" style="0" customWidth="1"/>
    <col min="28" max="28" width="6.125" style="0" customWidth="1"/>
    <col min="29" max="29" width="11.375" style="0" customWidth="1"/>
    <col min="30" max="30" width="6.375" style="0" customWidth="1"/>
    <col min="31" max="31" width="52.25390625" style="0" customWidth="1"/>
  </cols>
  <sheetData>
    <row r="1" spans="1:4" ht="64.5" customHeight="1" thickBot="1">
      <c r="A1" s="51" t="s">
        <v>360</v>
      </c>
      <c r="B1" s="52"/>
      <c r="C1" s="52"/>
      <c r="D1" s="53"/>
    </row>
    <row r="2" spans="1:29" ht="17.25" customHeight="1">
      <c r="A2" s="1"/>
      <c r="B2" s="2"/>
      <c r="C2" s="2"/>
      <c r="D2" s="2"/>
      <c r="E2" s="57" t="s">
        <v>12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Z2" s="60" t="s">
        <v>11</v>
      </c>
      <c r="AA2" s="60"/>
      <c r="AB2" s="60"/>
      <c r="AC2" s="60"/>
    </row>
    <row r="3" spans="1:29" ht="16.5" customHeight="1">
      <c r="A3" s="1"/>
      <c r="B3" s="2"/>
      <c r="C3" s="2"/>
      <c r="D3" s="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5" t="s">
        <v>10</v>
      </c>
      <c r="W3" s="56"/>
      <c r="X3" s="56"/>
      <c r="Y3" s="9"/>
      <c r="Z3" s="58" t="s">
        <v>367</v>
      </c>
      <c r="AA3" s="58"/>
      <c r="AB3" s="58"/>
      <c r="AC3" s="59"/>
    </row>
    <row r="4" spans="5:20" ht="15.75" customHeight="1"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5:20" ht="15.75" customHeight="1" thickBot="1">
      <c r="E5" s="54" t="s">
        <v>370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30" ht="12.75" customHeight="1">
      <c r="A6" s="76" t="s">
        <v>38</v>
      </c>
      <c r="B6" s="69" t="s">
        <v>8</v>
      </c>
      <c r="C6" s="69" t="s">
        <v>0</v>
      </c>
      <c r="D6" s="72" t="s">
        <v>1</v>
      </c>
      <c r="E6" s="69" t="s">
        <v>2</v>
      </c>
      <c r="F6" s="79" t="s">
        <v>6</v>
      </c>
      <c r="G6" s="80"/>
      <c r="H6" s="80"/>
      <c r="I6" s="80"/>
      <c r="J6" s="80"/>
      <c r="K6" s="80"/>
      <c r="L6" s="80"/>
      <c r="M6" s="80"/>
      <c r="N6" s="80"/>
      <c r="O6" s="80"/>
      <c r="P6" s="81"/>
      <c r="Q6" s="21"/>
      <c r="R6" s="82" t="s">
        <v>3</v>
      </c>
      <c r="S6" s="83"/>
      <c r="T6" s="83"/>
      <c r="U6" s="83"/>
      <c r="V6" s="83"/>
      <c r="W6" s="83"/>
      <c r="X6" s="83"/>
      <c r="Y6" s="83"/>
      <c r="Z6" s="83"/>
      <c r="AA6" s="84"/>
      <c r="AB6" s="64"/>
      <c r="AC6" s="85" t="s">
        <v>42</v>
      </c>
      <c r="AD6" s="61" t="s">
        <v>9</v>
      </c>
    </row>
    <row r="7" spans="1:30" ht="133.5" customHeight="1">
      <c r="A7" s="77"/>
      <c r="B7" s="70"/>
      <c r="C7" s="70"/>
      <c r="D7" s="73"/>
      <c r="E7" s="70"/>
      <c r="F7" s="3" t="s">
        <v>47</v>
      </c>
      <c r="G7" s="13" t="s">
        <v>39</v>
      </c>
      <c r="H7" s="3" t="s">
        <v>58</v>
      </c>
      <c r="I7" s="4" t="s">
        <v>4</v>
      </c>
      <c r="J7" s="4" t="s">
        <v>5</v>
      </c>
      <c r="K7" s="4" t="s">
        <v>14</v>
      </c>
      <c r="L7" s="10" t="s">
        <v>15</v>
      </c>
      <c r="M7" s="4" t="s">
        <v>16</v>
      </c>
      <c r="N7" s="12" t="s">
        <v>7</v>
      </c>
      <c r="O7" s="11" t="s">
        <v>27</v>
      </c>
      <c r="P7" s="11" t="s">
        <v>26</v>
      </c>
      <c r="Q7" s="4" t="s">
        <v>28</v>
      </c>
      <c r="R7" s="67" t="s">
        <v>46</v>
      </c>
      <c r="S7" s="67" t="s">
        <v>29</v>
      </c>
      <c r="T7" s="67" t="s">
        <v>30</v>
      </c>
      <c r="U7" s="67" t="s">
        <v>31</v>
      </c>
      <c r="V7" s="67" t="s">
        <v>32</v>
      </c>
      <c r="W7" s="67" t="s">
        <v>33</v>
      </c>
      <c r="X7" s="67" t="s">
        <v>34</v>
      </c>
      <c r="Y7" s="67" t="s">
        <v>35</v>
      </c>
      <c r="Z7" s="67" t="s">
        <v>36</v>
      </c>
      <c r="AA7" s="67" t="s">
        <v>37</v>
      </c>
      <c r="AB7" s="65"/>
      <c r="AC7" s="86"/>
      <c r="AD7" s="62"/>
    </row>
    <row r="8" spans="1:30" ht="21.75" customHeight="1" thickBot="1">
      <c r="A8" s="78"/>
      <c r="B8" s="71"/>
      <c r="C8" s="71"/>
      <c r="D8" s="74"/>
      <c r="E8" s="71"/>
      <c r="F8" s="16" t="s">
        <v>40</v>
      </c>
      <c r="G8" s="16" t="s">
        <v>41</v>
      </c>
      <c r="H8" s="16" t="s">
        <v>45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6"/>
      <c r="AC8" s="87"/>
      <c r="AD8" s="63"/>
    </row>
    <row r="9" spans="1:31" ht="18.75" customHeight="1">
      <c r="A9" s="18">
        <v>21342</v>
      </c>
      <c r="B9" s="18" t="s">
        <v>237</v>
      </c>
      <c r="C9" s="18" t="s">
        <v>80</v>
      </c>
      <c r="D9" s="18" t="s">
        <v>65</v>
      </c>
      <c r="E9" s="18" t="s">
        <v>238</v>
      </c>
      <c r="F9" s="19">
        <v>146</v>
      </c>
      <c r="G9" s="19">
        <v>12</v>
      </c>
      <c r="H9" s="19">
        <v>29</v>
      </c>
      <c r="I9" s="19"/>
      <c r="J9" s="19"/>
      <c r="K9" s="19"/>
      <c r="L9" s="19"/>
      <c r="M9" s="19"/>
      <c r="N9" s="19"/>
      <c r="O9" s="19"/>
      <c r="P9" s="19"/>
      <c r="Q9" s="19">
        <v>56</v>
      </c>
      <c r="R9" s="23">
        <f aca="true" t="shared" si="0" ref="R9:R40">F9*17+G9*F9+H9*17</f>
        <v>4727</v>
      </c>
      <c r="S9" s="24" t="b">
        <f aca="true" t="shared" si="1" ref="S9:S40">IF(I9=4,"30",IF(I9=5,"40",IF(I9=6,"50",IF(I9=7,"60",IF(I9=8,"70")))))</f>
        <v>0</v>
      </c>
      <c r="T9" s="24" t="b">
        <f aca="true" t="shared" si="2" ref="T9:T40">IF(J9=4,"30",IF(J9=5,"40",IF(J9=6,"50",IF(J9=7,"60",IF(J9=8,"70")))))</f>
        <v>0</v>
      </c>
      <c r="U9" s="23" t="b">
        <f aca="true" t="shared" si="3" ref="U9:U40">IF(K9=3,"15")</f>
        <v>0</v>
      </c>
      <c r="V9" s="23" t="b">
        <f aca="true" t="shared" si="4" ref="V9:V40">IF(L9=3,"15")</f>
        <v>0</v>
      </c>
      <c r="W9" s="23" t="b">
        <f aca="true" t="shared" si="5" ref="W9:W40">IF(M9=1,"5",IF(M9=2,"10",IF(M9=3,"20")))</f>
        <v>0</v>
      </c>
      <c r="X9" s="23" t="b">
        <f aca="true" t="shared" si="6" ref="X9:X40">IF(N9=1,"10",IF(N9=2,"20",IF(N9=3,"30",IF(N9=4,"40"))))</f>
        <v>0</v>
      </c>
      <c r="Y9" s="23" t="b">
        <f aca="true" t="shared" si="7" ref="Y9:Y40">IF(O9=1,"10",IF(O9=2,"20",IF(O9=3,"30",IF(O9=4,"40"))))</f>
        <v>0</v>
      </c>
      <c r="Z9" s="23" t="b">
        <f>IF(P9&gt;=50,"10")</f>
        <v>0</v>
      </c>
      <c r="AA9" s="23" t="str">
        <f aca="true" t="shared" si="8" ref="AA9:AA40">IF(Q9&gt;=50,"20",IF(Q9&lt;=49,"10"))</f>
        <v>20</v>
      </c>
      <c r="AB9" s="6" t="s">
        <v>109</v>
      </c>
      <c r="AC9" s="25">
        <f aca="true" t="shared" si="9" ref="AC9:AC40">R9+S9+T9+U9+V9+W9+X9+Y9+Z9+AA9</f>
        <v>4747</v>
      </c>
      <c r="AD9" s="49"/>
      <c r="AE9" s="8"/>
    </row>
    <row r="10" spans="1:31" ht="18.75" customHeight="1">
      <c r="A10" s="18">
        <v>21719</v>
      </c>
      <c r="B10" s="18" t="s">
        <v>319</v>
      </c>
      <c r="C10" s="18" t="s">
        <v>320</v>
      </c>
      <c r="D10" s="18" t="s">
        <v>317</v>
      </c>
      <c r="E10" s="18" t="s">
        <v>321</v>
      </c>
      <c r="F10" s="19">
        <v>168</v>
      </c>
      <c r="G10" s="19">
        <v>8</v>
      </c>
      <c r="H10" s="19">
        <v>29</v>
      </c>
      <c r="I10" s="19"/>
      <c r="J10" s="19"/>
      <c r="K10" s="19"/>
      <c r="L10" s="19"/>
      <c r="M10" s="19"/>
      <c r="N10" s="19"/>
      <c r="O10" s="19"/>
      <c r="P10" s="19"/>
      <c r="Q10" s="19">
        <v>59</v>
      </c>
      <c r="R10" s="23">
        <f t="shared" si="0"/>
        <v>4693</v>
      </c>
      <c r="S10" s="24" t="b">
        <f t="shared" si="1"/>
        <v>0</v>
      </c>
      <c r="T10" s="24" t="b">
        <f t="shared" si="2"/>
        <v>0</v>
      </c>
      <c r="U10" s="23" t="b">
        <f t="shared" si="3"/>
        <v>0</v>
      </c>
      <c r="V10" s="23" t="b">
        <f t="shared" si="4"/>
        <v>0</v>
      </c>
      <c r="W10" s="23" t="b">
        <f t="shared" si="5"/>
        <v>0</v>
      </c>
      <c r="X10" s="23" t="b">
        <f t="shared" si="6"/>
        <v>0</v>
      </c>
      <c r="Y10" s="23" t="b">
        <f t="shared" si="7"/>
        <v>0</v>
      </c>
      <c r="Z10" s="23" t="b">
        <f>IF(P10&gt;=50,"10")</f>
        <v>0</v>
      </c>
      <c r="AA10" s="23" t="str">
        <f t="shared" si="8"/>
        <v>20</v>
      </c>
      <c r="AB10" s="6" t="s">
        <v>130</v>
      </c>
      <c r="AC10" s="25">
        <f t="shared" si="9"/>
        <v>4713</v>
      </c>
      <c r="AD10" s="49">
        <v>1</v>
      </c>
      <c r="AE10" s="8"/>
    </row>
    <row r="11" spans="1:31" ht="18.75" customHeight="1">
      <c r="A11" s="18">
        <v>21194</v>
      </c>
      <c r="B11" s="18" t="s">
        <v>219</v>
      </c>
      <c r="C11" s="18" t="s">
        <v>111</v>
      </c>
      <c r="D11" s="18" t="s">
        <v>220</v>
      </c>
      <c r="E11" s="18" t="s">
        <v>221</v>
      </c>
      <c r="F11" s="19">
        <v>110</v>
      </c>
      <c r="G11" s="19">
        <v>14</v>
      </c>
      <c r="H11" s="19">
        <v>29</v>
      </c>
      <c r="I11" s="19"/>
      <c r="J11" s="19"/>
      <c r="K11" s="19"/>
      <c r="L11" s="19"/>
      <c r="M11" s="19"/>
      <c r="N11" s="19"/>
      <c r="O11" s="19"/>
      <c r="P11" s="19"/>
      <c r="Q11" s="19">
        <v>60</v>
      </c>
      <c r="R11" s="23">
        <f t="shared" si="0"/>
        <v>3903</v>
      </c>
      <c r="S11" s="24" t="b">
        <f t="shared" si="1"/>
        <v>0</v>
      </c>
      <c r="T11" s="24" t="b">
        <f t="shared" si="2"/>
        <v>0</v>
      </c>
      <c r="U11" s="23" t="b">
        <f t="shared" si="3"/>
        <v>0</v>
      </c>
      <c r="V11" s="23" t="b">
        <f t="shared" si="4"/>
        <v>0</v>
      </c>
      <c r="W11" s="23" t="b">
        <f t="shared" si="5"/>
        <v>0</v>
      </c>
      <c r="X11" s="23" t="b">
        <f t="shared" si="6"/>
        <v>0</v>
      </c>
      <c r="Y11" s="23" t="b">
        <f t="shared" si="7"/>
        <v>0</v>
      </c>
      <c r="Z11" s="23" t="b">
        <f>IF(P11&gt;=70,"17")</f>
        <v>0</v>
      </c>
      <c r="AA11" s="23" t="str">
        <f t="shared" si="8"/>
        <v>20</v>
      </c>
      <c r="AB11" s="6" t="s">
        <v>43</v>
      </c>
      <c r="AC11" s="25">
        <f t="shared" si="9"/>
        <v>3923</v>
      </c>
      <c r="AD11" s="49"/>
      <c r="AE11" s="8"/>
    </row>
    <row r="12" spans="1:31" ht="18.75" customHeight="1">
      <c r="A12" s="18">
        <v>21049</v>
      </c>
      <c r="B12" s="18" t="s">
        <v>89</v>
      </c>
      <c r="C12" s="18" t="s">
        <v>90</v>
      </c>
      <c r="D12" s="18" t="s">
        <v>91</v>
      </c>
      <c r="E12" s="18" t="s">
        <v>92</v>
      </c>
      <c r="F12" s="19">
        <v>120</v>
      </c>
      <c r="G12" s="19">
        <v>11</v>
      </c>
      <c r="H12" s="19">
        <v>29</v>
      </c>
      <c r="I12" s="19"/>
      <c r="J12" s="19"/>
      <c r="K12" s="19">
        <v>3</v>
      </c>
      <c r="L12" s="19"/>
      <c r="M12" s="19">
        <v>1</v>
      </c>
      <c r="N12" s="19"/>
      <c r="O12" s="19"/>
      <c r="P12" s="19"/>
      <c r="Q12" s="19">
        <v>43</v>
      </c>
      <c r="R12" s="23">
        <f t="shared" si="0"/>
        <v>3853</v>
      </c>
      <c r="S12" s="24" t="b">
        <f t="shared" si="1"/>
        <v>0</v>
      </c>
      <c r="T12" s="24" t="b">
        <f t="shared" si="2"/>
        <v>0</v>
      </c>
      <c r="U12" s="23" t="str">
        <f t="shared" si="3"/>
        <v>15</v>
      </c>
      <c r="V12" s="23" t="b">
        <f t="shared" si="4"/>
        <v>0</v>
      </c>
      <c r="W12" s="23" t="str">
        <f t="shared" si="5"/>
        <v>5</v>
      </c>
      <c r="X12" s="23" t="b">
        <f t="shared" si="6"/>
        <v>0</v>
      </c>
      <c r="Y12" s="23" t="b">
        <f t="shared" si="7"/>
        <v>0</v>
      </c>
      <c r="Z12" s="23" t="b">
        <f aca="true" t="shared" si="10" ref="Z12:Z19">IF(P12&gt;=50,"10")</f>
        <v>0</v>
      </c>
      <c r="AA12" s="23" t="str">
        <f t="shared" si="8"/>
        <v>10</v>
      </c>
      <c r="AB12" s="6" t="s">
        <v>43</v>
      </c>
      <c r="AC12" s="25">
        <f t="shared" si="9"/>
        <v>3883</v>
      </c>
      <c r="AD12" s="49"/>
      <c r="AE12" s="8"/>
    </row>
    <row r="13" spans="1:31" ht="18.75" customHeight="1">
      <c r="A13" s="18">
        <v>21075</v>
      </c>
      <c r="B13" s="18" t="s">
        <v>93</v>
      </c>
      <c r="C13" s="18" t="s">
        <v>94</v>
      </c>
      <c r="D13" s="18" t="s">
        <v>95</v>
      </c>
      <c r="E13" s="18" t="s">
        <v>96</v>
      </c>
      <c r="F13" s="19">
        <v>136</v>
      </c>
      <c r="G13" s="19">
        <v>6</v>
      </c>
      <c r="H13" s="19">
        <v>29</v>
      </c>
      <c r="I13" s="19"/>
      <c r="J13" s="19"/>
      <c r="K13" s="19"/>
      <c r="L13" s="19"/>
      <c r="M13" s="19"/>
      <c r="N13" s="19"/>
      <c r="O13" s="19"/>
      <c r="P13" s="19"/>
      <c r="Q13" s="19">
        <v>57</v>
      </c>
      <c r="R13" s="23">
        <f t="shared" si="0"/>
        <v>3621</v>
      </c>
      <c r="S13" s="24" t="b">
        <f t="shared" si="1"/>
        <v>0</v>
      </c>
      <c r="T13" s="24" t="b">
        <f t="shared" si="2"/>
        <v>0</v>
      </c>
      <c r="U13" s="23" t="b">
        <f t="shared" si="3"/>
        <v>0</v>
      </c>
      <c r="V13" s="23" t="b">
        <f t="shared" si="4"/>
        <v>0</v>
      </c>
      <c r="W13" s="23" t="b">
        <f t="shared" si="5"/>
        <v>0</v>
      </c>
      <c r="X13" s="23" t="b">
        <f t="shared" si="6"/>
        <v>0</v>
      </c>
      <c r="Y13" s="23" t="b">
        <f t="shared" si="7"/>
        <v>0</v>
      </c>
      <c r="Z13" s="23" t="b">
        <f t="shared" si="10"/>
        <v>0</v>
      </c>
      <c r="AA13" s="23" t="str">
        <f t="shared" si="8"/>
        <v>20</v>
      </c>
      <c r="AB13" s="6" t="s">
        <v>109</v>
      </c>
      <c r="AC13" s="25">
        <f t="shared" si="9"/>
        <v>3641</v>
      </c>
      <c r="AD13" s="49"/>
      <c r="AE13" s="8"/>
    </row>
    <row r="14" spans="1:31" ht="18.75" customHeight="1">
      <c r="A14" s="18">
        <v>21056</v>
      </c>
      <c r="B14" s="18" t="s">
        <v>110</v>
      </c>
      <c r="C14" s="18" t="s">
        <v>111</v>
      </c>
      <c r="D14" s="18" t="s">
        <v>81</v>
      </c>
      <c r="E14" s="18" t="s">
        <v>112</v>
      </c>
      <c r="F14" s="19">
        <v>90</v>
      </c>
      <c r="G14" s="19">
        <v>16</v>
      </c>
      <c r="H14" s="19">
        <v>29</v>
      </c>
      <c r="I14" s="19"/>
      <c r="J14" s="19"/>
      <c r="K14" s="19"/>
      <c r="L14" s="19"/>
      <c r="M14" s="19"/>
      <c r="N14" s="19">
        <v>2</v>
      </c>
      <c r="O14" s="19"/>
      <c r="P14" s="19">
        <v>85</v>
      </c>
      <c r="Q14" s="19">
        <v>55</v>
      </c>
      <c r="R14" s="23">
        <f t="shared" si="0"/>
        <v>3463</v>
      </c>
      <c r="S14" s="24" t="b">
        <f t="shared" si="1"/>
        <v>0</v>
      </c>
      <c r="T14" s="24" t="b">
        <f t="shared" si="2"/>
        <v>0</v>
      </c>
      <c r="U14" s="23" t="b">
        <f t="shared" si="3"/>
        <v>0</v>
      </c>
      <c r="V14" s="23" t="b">
        <f t="shared" si="4"/>
        <v>0</v>
      </c>
      <c r="W14" s="23" t="b">
        <f t="shared" si="5"/>
        <v>0</v>
      </c>
      <c r="X14" s="23" t="str">
        <f t="shared" si="6"/>
        <v>20</v>
      </c>
      <c r="Y14" s="23" t="b">
        <f t="shared" si="7"/>
        <v>0</v>
      </c>
      <c r="Z14" s="23" t="str">
        <f t="shared" si="10"/>
        <v>10</v>
      </c>
      <c r="AA14" s="23" t="str">
        <f t="shared" si="8"/>
        <v>20</v>
      </c>
      <c r="AB14" s="6" t="s">
        <v>109</v>
      </c>
      <c r="AC14" s="25">
        <f t="shared" si="9"/>
        <v>3513</v>
      </c>
      <c r="AD14" s="49"/>
      <c r="AE14" s="8"/>
    </row>
    <row r="15" spans="1:31" ht="18.75" customHeight="1">
      <c r="A15" s="18">
        <v>21402</v>
      </c>
      <c r="B15" s="18" t="s">
        <v>243</v>
      </c>
      <c r="C15" s="18" t="s">
        <v>244</v>
      </c>
      <c r="D15" s="18" t="s">
        <v>245</v>
      </c>
      <c r="E15" s="18" t="s">
        <v>246</v>
      </c>
      <c r="F15" s="19">
        <v>150</v>
      </c>
      <c r="G15" s="19">
        <v>4</v>
      </c>
      <c r="H15" s="19">
        <v>19</v>
      </c>
      <c r="I15" s="19"/>
      <c r="J15" s="19"/>
      <c r="K15" s="19"/>
      <c r="L15" s="19"/>
      <c r="M15" s="19"/>
      <c r="N15" s="19"/>
      <c r="O15" s="19"/>
      <c r="P15" s="19"/>
      <c r="Q15" s="19">
        <v>62</v>
      </c>
      <c r="R15" s="23">
        <f t="shared" si="0"/>
        <v>3473</v>
      </c>
      <c r="S15" s="24" t="b">
        <f t="shared" si="1"/>
        <v>0</v>
      </c>
      <c r="T15" s="24" t="b">
        <f t="shared" si="2"/>
        <v>0</v>
      </c>
      <c r="U15" s="23" t="b">
        <f t="shared" si="3"/>
        <v>0</v>
      </c>
      <c r="V15" s="23" t="b">
        <f t="shared" si="4"/>
        <v>0</v>
      </c>
      <c r="W15" s="23" t="b">
        <f t="shared" si="5"/>
        <v>0</v>
      </c>
      <c r="X15" s="23" t="b">
        <f t="shared" si="6"/>
        <v>0</v>
      </c>
      <c r="Y15" s="23" t="b">
        <f t="shared" si="7"/>
        <v>0</v>
      </c>
      <c r="Z15" s="23" t="b">
        <f t="shared" si="10"/>
        <v>0</v>
      </c>
      <c r="AA15" s="23" t="str">
        <f t="shared" si="8"/>
        <v>20</v>
      </c>
      <c r="AB15" s="6" t="s">
        <v>44</v>
      </c>
      <c r="AC15" s="25">
        <f t="shared" si="9"/>
        <v>3493</v>
      </c>
      <c r="AD15" s="49">
        <v>2</v>
      </c>
      <c r="AE15" s="8"/>
    </row>
    <row r="16" spans="1:31" ht="18.75" customHeight="1">
      <c r="A16" s="18">
        <v>21624</v>
      </c>
      <c r="B16" s="18" t="s">
        <v>308</v>
      </c>
      <c r="C16" s="18" t="s">
        <v>234</v>
      </c>
      <c r="D16" s="18" t="s">
        <v>148</v>
      </c>
      <c r="E16" s="18" t="s">
        <v>309</v>
      </c>
      <c r="F16" s="19">
        <v>90</v>
      </c>
      <c r="G16" s="19">
        <v>16</v>
      </c>
      <c r="H16" s="19">
        <v>29</v>
      </c>
      <c r="I16" s="19"/>
      <c r="J16" s="19"/>
      <c r="K16" s="19"/>
      <c r="L16" s="19"/>
      <c r="M16" s="19"/>
      <c r="N16" s="19"/>
      <c r="O16" s="19"/>
      <c r="P16" s="19"/>
      <c r="Q16" s="19">
        <v>53</v>
      </c>
      <c r="R16" s="23">
        <f t="shared" si="0"/>
        <v>3463</v>
      </c>
      <c r="S16" s="24" t="b">
        <f t="shared" si="1"/>
        <v>0</v>
      </c>
      <c r="T16" s="24" t="b">
        <f t="shared" si="2"/>
        <v>0</v>
      </c>
      <c r="U16" s="23" t="b">
        <f t="shared" si="3"/>
        <v>0</v>
      </c>
      <c r="V16" s="23" t="b">
        <f t="shared" si="4"/>
        <v>0</v>
      </c>
      <c r="W16" s="23" t="b">
        <f t="shared" si="5"/>
        <v>0</v>
      </c>
      <c r="X16" s="23" t="b">
        <f t="shared" si="6"/>
        <v>0</v>
      </c>
      <c r="Y16" s="23" t="b">
        <f t="shared" si="7"/>
        <v>0</v>
      </c>
      <c r="Z16" s="23" t="b">
        <f t="shared" si="10"/>
        <v>0</v>
      </c>
      <c r="AA16" s="23" t="str">
        <f t="shared" si="8"/>
        <v>20</v>
      </c>
      <c r="AB16" s="6" t="s">
        <v>43</v>
      </c>
      <c r="AC16" s="25">
        <f t="shared" si="9"/>
        <v>3483</v>
      </c>
      <c r="AD16" s="49"/>
      <c r="AE16" s="8"/>
    </row>
    <row r="17" spans="1:31" ht="18.75" customHeight="1">
      <c r="A17" s="18">
        <v>20936</v>
      </c>
      <c r="B17" s="18" t="s">
        <v>118</v>
      </c>
      <c r="C17" s="18" t="s">
        <v>119</v>
      </c>
      <c r="D17" s="18" t="s">
        <v>120</v>
      </c>
      <c r="E17" s="18" t="s">
        <v>121</v>
      </c>
      <c r="F17" s="19">
        <v>89</v>
      </c>
      <c r="G17" s="19">
        <v>16</v>
      </c>
      <c r="H17" s="19">
        <v>29</v>
      </c>
      <c r="I17" s="19"/>
      <c r="J17" s="19"/>
      <c r="K17" s="19"/>
      <c r="L17" s="19"/>
      <c r="M17" s="19"/>
      <c r="N17" s="19">
        <v>1</v>
      </c>
      <c r="O17" s="19"/>
      <c r="P17" s="19"/>
      <c r="Q17" s="19">
        <v>58</v>
      </c>
      <c r="R17" s="23">
        <f t="shared" si="0"/>
        <v>3430</v>
      </c>
      <c r="S17" s="24" t="b">
        <f t="shared" si="1"/>
        <v>0</v>
      </c>
      <c r="T17" s="24" t="b">
        <f t="shared" si="2"/>
        <v>0</v>
      </c>
      <c r="U17" s="23" t="b">
        <f t="shared" si="3"/>
        <v>0</v>
      </c>
      <c r="V17" s="23" t="b">
        <f t="shared" si="4"/>
        <v>0</v>
      </c>
      <c r="W17" s="23" t="b">
        <f t="shared" si="5"/>
        <v>0</v>
      </c>
      <c r="X17" s="23" t="str">
        <f t="shared" si="6"/>
        <v>10</v>
      </c>
      <c r="Y17" s="23" t="b">
        <f t="shared" si="7"/>
        <v>0</v>
      </c>
      <c r="Z17" s="23" t="b">
        <f t="shared" si="10"/>
        <v>0</v>
      </c>
      <c r="AA17" s="23" t="str">
        <f t="shared" si="8"/>
        <v>20</v>
      </c>
      <c r="AB17" s="6" t="s">
        <v>109</v>
      </c>
      <c r="AC17" s="25">
        <f t="shared" si="9"/>
        <v>3460</v>
      </c>
      <c r="AD17" s="49"/>
      <c r="AE17" s="8"/>
    </row>
    <row r="18" spans="1:31" ht="18.75" customHeight="1">
      <c r="A18" s="18">
        <v>21055</v>
      </c>
      <c r="B18" s="18" t="s">
        <v>106</v>
      </c>
      <c r="C18" s="18" t="s">
        <v>107</v>
      </c>
      <c r="D18" s="18" t="s">
        <v>60</v>
      </c>
      <c r="E18" s="18" t="s">
        <v>108</v>
      </c>
      <c r="F18" s="19">
        <v>89</v>
      </c>
      <c r="G18" s="19">
        <v>16</v>
      </c>
      <c r="H18" s="19">
        <v>29</v>
      </c>
      <c r="I18" s="19"/>
      <c r="J18" s="19"/>
      <c r="K18" s="19"/>
      <c r="L18" s="19"/>
      <c r="M18" s="19"/>
      <c r="N18" s="19"/>
      <c r="O18" s="19"/>
      <c r="P18" s="19">
        <v>80</v>
      </c>
      <c r="Q18" s="19">
        <v>46</v>
      </c>
      <c r="R18" s="23">
        <f t="shared" si="0"/>
        <v>3430</v>
      </c>
      <c r="S18" s="24" t="b">
        <f t="shared" si="1"/>
        <v>0</v>
      </c>
      <c r="T18" s="24" t="b">
        <f t="shared" si="2"/>
        <v>0</v>
      </c>
      <c r="U18" s="23" t="b">
        <f t="shared" si="3"/>
        <v>0</v>
      </c>
      <c r="V18" s="23" t="b">
        <f t="shared" si="4"/>
        <v>0</v>
      </c>
      <c r="W18" s="23" t="b">
        <f t="shared" si="5"/>
        <v>0</v>
      </c>
      <c r="X18" s="23" t="b">
        <f t="shared" si="6"/>
        <v>0</v>
      </c>
      <c r="Y18" s="23" t="b">
        <f t="shared" si="7"/>
        <v>0</v>
      </c>
      <c r="Z18" s="23" t="str">
        <f t="shared" si="10"/>
        <v>10</v>
      </c>
      <c r="AA18" s="23" t="str">
        <f t="shared" si="8"/>
        <v>10</v>
      </c>
      <c r="AB18" s="6" t="s">
        <v>43</v>
      </c>
      <c r="AC18" s="25">
        <f t="shared" si="9"/>
        <v>3450</v>
      </c>
      <c r="AD18" s="49"/>
      <c r="AE18" s="8"/>
    </row>
    <row r="19" spans="1:31" ht="18.75" customHeight="1">
      <c r="A19" s="18">
        <v>21053</v>
      </c>
      <c r="B19" s="18" t="s">
        <v>64</v>
      </c>
      <c r="C19" s="18" t="s">
        <v>63</v>
      </c>
      <c r="D19" s="18" t="s">
        <v>65</v>
      </c>
      <c r="E19" s="18" t="s">
        <v>66</v>
      </c>
      <c r="F19" s="19">
        <v>100</v>
      </c>
      <c r="G19" s="19">
        <v>12</v>
      </c>
      <c r="H19" s="19">
        <v>29</v>
      </c>
      <c r="I19" s="19"/>
      <c r="J19" s="19"/>
      <c r="K19" s="19">
        <v>3</v>
      </c>
      <c r="L19" s="19"/>
      <c r="M19" s="19">
        <v>1</v>
      </c>
      <c r="N19" s="19"/>
      <c r="O19" s="19"/>
      <c r="P19" s="19"/>
      <c r="Q19" s="19">
        <v>47</v>
      </c>
      <c r="R19" s="23">
        <f t="shared" si="0"/>
        <v>3393</v>
      </c>
      <c r="S19" s="24" t="b">
        <f t="shared" si="1"/>
        <v>0</v>
      </c>
      <c r="T19" s="24" t="b">
        <f t="shared" si="2"/>
        <v>0</v>
      </c>
      <c r="U19" s="23" t="str">
        <f t="shared" si="3"/>
        <v>15</v>
      </c>
      <c r="V19" s="23" t="b">
        <f t="shared" si="4"/>
        <v>0</v>
      </c>
      <c r="W19" s="23" t="str">
        <f t="shared" si="5"/>
        <v>5</v>
      </c>
      <c r="X19" s="23" t="b">
        <f t="shared" si="6"/>
        <v>0</v>
      </c>
      <c r="Y19" s="23" t="b">
        <f t="shared" si="7"/>
        <v>0</v>
      </c>
      <c r="Z19" s="23" t="b">
        <f t="shared" si="10"/>
        <v>0</v>
      </c>
      <c r="AA19" s="23" t="str">
        <f t="shared" si="8"/>
        <v>10</v>
      </c>
      <c r="AB19" s="6" t="s">
        <v>43</v>
      </c>
      <c r="AC19" s="25">
        <f t="shared" si="9"/>
        <v>3423</v>
      </c>
      <c r="AD19" s="49"/>
      <c r="AE19" s="8"/>
    </row>
    <row r="20" spans="1:31" ht="18.75" customHeight="1">
      <c r="A20" s="18">
        <v>21553</v>
      </c>
      <c r="B20" s="18" t="s">
        <v>106</v>
      </c>
      <c r="C20" s="18" t="s">
        <v>107</v>
      </c>
      <c r="D20" s="18" t="s">
        <v>295</v>
      </c>
      <c r="E20" s="18" t="s">
        <v>296</v>
      </c>
      <c r="F20" s="19">
        <v>80</v>
      </c>
      <c r="G20" s="19">
        <v>16</v>
      </c>
      <c r="H20" s="19">
        <v>29</v>
      </c>
      <c r="I20" s="19"/>
      <c r="J20" s="19"/>
      <c r="K20" s="19"/>
      <c r="L20" s="19"/>
      <c r="M20" s="19">
        <v>1</v>
      </c>
      <c r="N20" s="19">
        <v>1</v>
      </c>
      <c r="O20" s="19"/>
      <c r="P20" s="48">
        <v>67</v>
      </c>
      <c r="Q20" s="19">
        <v>52</v>
      </c>
      <c r="R20" s="23">
        <f t="shared" si="0"/>
        <v>3133</v>
      </c>
      <c r="S20" s="24" t="b">
        <f t="shared" si="1"/>
        <v>0</v>
      </c>
      <c r="T20" s="24" t="b">
        <f t="shared" si="2"/>
        <v>0</v>
      </c>
      <c r="U20" s="23" t="b">
        <f t="shared" si="3"/>
        <v>0</v>
      </c>
      <c r="V20" s="23" t="b">
        <f t="shared" si="4"/>
        <v>0</v>
      </c>
      <c r="W20" s="23" t="str">
        <f t="shared" si="5"/>
        <v>5</v>
      </c>
      <c r="X20" s="23" t="str">
        <f t="shared" si="6"/>
        <v>10</v>
      </c>
      <c r="Y20" s="23" t="b">
        <f t="shared" si="7"/>
        <v>0</v>
      </c>
      <c r="Z20" s="23" t="b">
        <f>IF(P20&gt;=70,"17")</f>
        <v>0</v>
      </c>
      <c r="AA20" s="23" t="str">
        <f t="shared" si="8"/>
        <v>20</v>
      </c>
      <c r="AB20" s="6" t="s">
        <v>43</v>
      </c>
      <c r="AC20" s="25">
        <f t="shared" si="9"/>
        <v>3168</v>
      </c>
      <c r="AD20" s="49"/>
      <c r="AE20" s="8"/>
    </row>
    <row r="21" spans="1:31" ht="18.75" customHeight="1">
      <c r="A21" s="18">
        <v>21127</v>
      </c>
      <c r="B21" s="18" t="s">
        <v>200</v>
      </c>
      <c r="C21" s="18" t="s">
        <v>119</v>
      </c>
      <c r="D21" s="18" t="s">
        <v>128</v>
      </c>
      <c r="E21" s="18" t="s">
        <v>201</v>
      </c>
      <c r="F21" s="19">
        <v>100</v>
      </c>
      <c r="G21" s="19">
        <v>9</v>
      </c>
      <c r="H21" s="19">
        <v>29</v>
      </c>
      <c r="I21" s="19"/>
      <c r="J21" s="19"/>
      <c r="K21" s="19"/>
      <c r="L21" s="19"/>
      <c r="M21" s="19"/>
      <c r="N21" s="19"/>
      <c r="O21" s="19"/>
      <c r="P21" s="19"/>
      <c r="Q21" s="19">
        <v>45</v>
      </c>
      <c r="R21" s="23">
        <f t="shared" si="0"/>
        <v>3093</v>
      </c>
      <c r="S21" s="24" t="b">
        <f t="shared" si="1"/>
        <v>0</v>
      </c>
      <c r="T21" s="24" t="b">
        <f t="shared" si="2"/>
        <v>0</v>
      </c>
      <c r="U21" s="23" t="b">
        <f t="shared" si="3"/>
        <v>0</v>
      </c>
      <c r="V21" s="23" t="b">
        <f t="shared" si="4"/>
        <v>0</v>
      </c>
      <c r="W21" s="23" t="b">
        <f t="shared" si="5"/>
        <v>0</v>
      </c>
      <c r="X21" s="23" t="b">
        <f t="shared" si="6"/>
        <v>0</v>
      </c>
      <c r="Y21" s="23" t="b">
        <f t="shared" si="7"/>
        <v>0</v>
      </c>
      <c r="Z21" s="23" t="b">
        <f aca="true" t="shared" si="11" ref="Z21:Z39">IF(P21&gt;=50,"10")</f>
        <v>0</v>
      </c>
      <c r="AA21" s="23" t="str">
        <f t="shared" si="8"/>
        <v>10</v>
      </c>
      <c r="AB21" s="6" t="s">
        <v>44</v>
      </c>
      <c r="AC21" s="25">
        <f t="shared" si="9"/>
        <v>3103</v>
      </c>
      <c r="AD21" s="49">
        <v>3</v>
      </c>
      <c r="AE21" s="8"/>
    </row>
    <row r="22" spans="1:31" ht="18.75" customHeight="1">
      <c r="A22" s="18">
        <v>20803</v>
      </c>
      <c r="B22" s="18" t="s">
        <v>131</v>
      </c>
      <c r="C22" s="18" t="s">
        <v>132</v>
      </c>
      <c r="D22" s="18" t="s">
        <v>104</v>
      </c>
      <c r="E22" s="18" t="s">
        <v>133</v>
      </c>
      <c r="F22" s="19">
        <v>108</v>
      </c>
      <c r="G22" s="19">
        <v>7</v>
      </c>
      <c r="H22" s="19">
        <v>29</v>
      </c>
      <c r="I22" s="19"/>
      <c r="J22" s="19"/>
      <c r="K22" s="19"/>
      <c r="L22" s="19"/>
      <c r="M22" s="19"/>
      <c r="N22" s="19"/>
      <c r="O22" s="19"/>
      <c r="P22" s="19"/>
      <c r="Q22" s="19">
        <v>47</v>
      </c>
      <c r="R22" s="23">
        <f t="shared" si="0"/>
        <v>3085</v>
      </c>
      <c r="S22" s="24" t="b">
        <f t="shared" si="1"/>
        <v>0</v>
      </c>
      <c r="T22" s="24" t="b">
        <f t="shared" si="2"/>
        <v>0</v>
      </c>
      <c r="U22" s="23" t="b">
        <f t="shared" si="3"/>
        <v>0</v>
      </c>
      <c r="V22" s="23" t="b">
        <f t="shared" si="4"/>
        <v>0</v>
      </c>
      <c r="W22" s="23" t="b">
        <f t="shared" si="5"/>
        <v>0</v>
      </c>
      <c r="X22" s="23" t="b">
        <f t="shared" si="6"/>
        <v>0</v>
      </c>
      <c r="Y22" s="23" t="b">
        <f t="shared" si="7"/>
        <v>0</v>
      </c>
      <c r="Z22" s="23" t="b">
        <f t="shared" si="11"/>
        <v>0</v>
      </c>
      <c r="AA22" s="23" t="str">
        <f t="shared" si="8"/>
        <v>10</v>
      </c>
      <c r="AB22" s="6" t="s">
        <v>43</v>
      </c>
      <c r="AC22" s="25">
        <f t="shared" si="9"/>
        <v>3095</v>
      </c>
      <c r="AD22" s="49"/>
      <c r="AE22" s="8"/>
    </row>
    <row r="23" spans="1:31" ht="18.75" customHeight="1">
      <c r="A23" s="18">
        <v>20988</v>
      </c>
      <c r="B23" s="18" t="s">
        <v>67</v>
      </c>
      <c r="C23" s="18" t="s">
        <v>68</v>
      </c>
      <c r="D23" s="18" t="s">
        <v>69</v>
      </c>
      <c r="E23" s="18" t="s">
        <v>70</v>
      </c>
      <c r="F23" s="19">
        <v>89</v>
      </c>
      <c r="G23" s="19">
        <v>12</v>
      </c>
      <c r="H23" s="19">
        <v>19</v>
      </c>
      <c r="I23" s="19"/>
      <c r="J23" s="19"/>
      <c r="K23" s="19"/>
      <c r="L23" s="19"/>
      <c r="M23" s="19"/>
      <c r="N23" s="19"/>
      <c r="O23" s="19"/>
      <c r="P23" s="19"/>
      <c r="Q23" s="19">
        <v>51</v>
      </c>
      <c r="R23" s="23">
        <f t="shared" si="0"/>
        <v>2904</v>
      </c>
      <c r="S23" s="24" t="b">
        <f t="shared" si="1"/>
        <v>0</v>
      </c>
      <c r="T23" s="24" t="b">
        <f t="shared" si="2"/>
        <v>0</v>
      </c>
      <c r="U23" s="23" t="b">
        <f t="shared" si="3"/>
        <v>0</v>
      </c>
      <c r="V23" s="23" t="b">
        <f t="shared" si="4"/>
        <v>0</v>
      </c>
      <c r="W23" s="23" t="b">
        <f t="shared" si="5"/>
        <v>0</v>
      </c>
      <c r="X23" s="23" t="b">
        <f t="shared" si="6"/>
        <v>0</v>
      </c>
      <c r="Y23" s="23" t="b">
        <f t="shared" si="7"/>
        <v>0</v>
      </c>
      <c r="Z23" s="23" t="b">
        <f t="shared" si="11"/>
        <v>0</v>
      </c>
      <c r="AA23" s="23" t="str">
        <f t="shared" si="8"/>
        <v>20</v>
      </c>
      <c r="AB23" s="6" t="s">
        <v>43</v>
      </c>
      <c r="AC23" s="25">
        <f t="shared" si="9"/>
        <v>2924</v>
      </c>
      <c r="AD23" s="49"/>
      <c r="AE23" s="8"/>
    </row>
    <row r="24" spans="1:31" ht="18.75" customHeight="1">
      <c r="A24" s="18">
        <v>21231</v>
      </c>
      <c r="B24" s="18" t="s">
        <v>166</v>
      </c>
      <c r="C24" s="18" t="s">
        <v>111</v>
      </c>
      <c r="D24" s="18" t="s">
        <v>167</v>
      </c>
      <c r="E24" s="18" t="s">
        <v>168</v>
      </c>
      <c r="F24" s="19">
        <v>100</v>
      </c>
      <c r="G24" s="19">
        <v>6</v>
      </c>
      <c r="H24" s="19">
        <v>29</v>
      </c>
      <c r="I24" s="19">
        <v>4</v>
      </c>
      <c r="J24" s="19"/>
      <c r="K24" s="19"/>
      <c r="L24" s="19"/>
      <c r="M24" s="19">
        <v>1</v>
      </c>
      <c r="N24" s="19">
        <v>4</v>
      </c>
      <c r="O24" s="19"/>
      <c r="P24" s="19"/>
      <c r="Q24" s="19">
        <v>51</v>
      </c>
      <c r="R24" s="23">
        <f t="shared" si="0"/>
        <v>2793</v>
      </c>
      <c r="S24" s="24" t="str">
        <f t="shared" si="1"/>
        <v>30</v>
      </c>
      <c r="T24" s="24" t="b">
        <f t="shared" si="2"/>
        <v>0</v>
      </c>
      <c r="U24" s="23" t="b">
        <f t="shared" si="3"/>
        <v>0</v>
      </c>
      <c r="V24" s="23" t="b">
        <f t="shared" si="4"/>
        <v>0</v>
      </c>
      <c r="W24" s="23" t="str">
        <f t="shared" si="5"/>
        <v>5</v>
      </c>
      <c r="X24" s="23" t="str">
        <f t="shared" si="6"/>
        <v>40</v>
      </c>
      <c r="Y24" s="23" t="b">
        <f t="shared" si="7"/>
        <v>0</v>
      </c>
      <c r="Z24" s="23" t="b">
        <f t="shared" si="11"/>
        <v>0</v>
      </c>
      <c r="AA24" s="23" t="str">
        <f t="shared" si="8"/>
        <v>20</v>
      </c>
      <c r="AB24" s="6" t="s">
        <v>109</v>
      </c>
      <c r="AC24" s="25">
        <f t="shared" si="9"/>
        <v>2888</v>
      </c>
      <c r="AD24" s="49"/>
      <c r="AE24" s="8"/>
    </row>
    <row r="25" spans="1:31" ht="18.75" customHeight="1">
      <c r="A25" s="18">
        <v>21067</v>
      </c>
      <c r="B25" s="18" t="s">
        <v>176</v>
      </c>
      <c r="C25" s="18" t="s">
        <v>177</v>
      </c>
      <c r="D25" s="18" t="s">
        <v>178</v>
      </c>
      <c r="E25" s="18" t="s">
        <v>179</v>
      </c>
      <c r="F25" s="19">
        <v>68</v>
      </c>
      <c r="G25" s="19">
        <v>16</v>
      </c>
      <c r="H25" s="19">
        <v>29</v>
      </c>
      <c r="I25" s="19"/>
      <c r="J25" s="19"/>
      <c r="K25" s="19">
        <v>3</v>
      </c>
      <c r="L25" s="19"/>
      <c r="M25" s="19">
        <v>1</v>
      </c>
      <c r="N25" s="19"/>
      <c r="O25" s="19"/>
      <c r="P25" s="19"/>
      <c r="Q25" s="19">
        <v>48</v>
      </c>
      <c r="R25" s="23">
        <f t="shared" si="0"/>
        <v>2737</v>
      </c>
      <c r="S25" s="24" t="b">
        <f t="shared" si="1"/>
        <v>0</v>
      </c>
      <c r="T25" s="24" t="b">
        <f t="shared" si="2"/>
        <v>0</v>
      </c>
      <c r="U25" s="23" t="str">
        <f t="shared" si="3"/>
        <v>15</v>
      </c>
      <c r="V25" s="23" t="b">
        <f t="shared" si="4"/>
        <v>0</v>
      </c>
      <c r="W25" s="23" t="str">
        <f t="shared" si="5"/>
        <v>5</v>
      </c>
      <c r="X25" s="23" t="b">
        <f t="shared" si="6"/>
        <v>0</v>
      </c>
      <c r="Y25" s="23" t="b">
        <f t="shared" si="7"/>
        <v>0</v>
      </c>
      <c r="Z25" s="23" t="b">
        <f t="shared" si="11"/>
        <v>0</v>
      </c>
      <c r="AA25" s="23" t="str">
        <f t="shared" si="8"/>
        <v>10</v>
      </c>
      <c r="AB25" s="6" t="s">
        <v>43</v>
      </c>
      <c r="AC25" s="25">
        <f t="shared" si="9"/>
        <v>2767</v>
      </c>
      <c r="AD25" s="49"/>
      <c r="AE25" s="8"/>
    </row>
    <row r="26" spans="1:31" ht="18.75" customHeight="1">
      <c r="A26" s="18">
        <v>20990</v>
      </c>
      <c r="B26" s="18" t="s">
        <v>71</v>
      </c>
      <c r="C26" s="18" t="s">
        <v>72</v>
      </c>
      <c r="D26" s="18" t="s">
        <v>73</v>
      </c>
      <c r="E26" s="18" t="s">
        <v>74</v>
      </c>
      <c r="F26" s="19">
        <v>80</v>
      </c>
      <c r="G26" s="19">
        <v>13</v>
      </c>
      <c r="H26" s="19">
        <v>19</v>
      </c>
      <c r="I26" s="19"/>
      <c r="J26" s="19"/>
      <c r="K26" s="19"/>
      <c r="L26" s="19"/>
      <c r="M26" s="19"/>
      <c r="N26" s="19"/>
      <c r="O26" s="19"/>
      <c r="P26" s="19"/>
      <c r="Q26" s="19">
        <v>50</v>
      </c>
      <c r="R26" s="23">
        <f t="shared" si="0"/>
        <v>2723</v>
      </c>
      <c r="S26" s="24" t="b">
        <f t="shared" si="1"/>
        <v>0</v>
      </c>
      <c r="T26" s="24" t="b">
        <f t="shared" si="2"/>
        <v>0</v>
      </c>
      <c r="U26" s="23" t="b">
        <f t="shared" si="3"/>
        <v>0</v>
      </c>
      <c r="V26" s="23" t="b">
        <f t="shared" si="4"/>
        <v>0</v>
      </c>
      <c r="W26" s="23" t="b">
        <f t="shared" si="5"/>
        <v>0</v>
      </c>
      <c r="X26" s="23" t="b">
        <f t="shared" si="6"/>
        <v>0</v>
      </c>
      <c r="Y26" s="23" t="b">
        <f t="shared" si="7"/>
        <v>0</v>
      </c>
      <c r="Z26" s="23" t="b">
        <f t="shared" si="11"/>
        <v>0</v>
      </c>
      <c r="AA26" s="23" t="str">
        <f t="shared" si="8"/>
        <v>20</v>
      </c>
      <c r="AB26" s="6" t="s">
        <v>43</v>
      </c>
      <c r="AC26" s="25">
        <f t="shared" si="9"/>
        <v>2743</v>
      </c>
      <c r="AD26" s="49"/>
      <c r="AE26" s="8"/>
    </row>
    <row r="27" spans="1:31" ht="18.75" customHeight="1">
      <c r="A27" s="18">
        <v>20932</v>
      </c>
      <c r="B27" s="18" t="s">
        <v>83</v>
      </c>
      <c r="C27" s="18" t="s">
        <v>84</v>
      </c>
      <c r="D27" s="18" t="s">
        <v>85</v>
      </c>
      <c r="E27" s="18" t="s">
        <v>86</v>
      </c>
      <c r="F27" s="19">
        <v>80</v>
      </c>
      <c r="G27" s="19">
        <v>11</v>
      </c>
      <c r="H27" s="19">
        <v>19</v>
      </c>
      <c r="I27" s="19"/>
      <c r="J27" s="19"/>
      <c r="K27" s="19"/>
      <c r="L27" s="19"/>
      <c r="M27" s="19"/>
      <c r="N27" s="19"/>
      <c r="O27" s="19"/>
      <c r="P27" s="19"/>
      <c r="Q27" s="19">
        <v>57</v>
      </c>
      <c r="R27" s="23">
        <f t="shared" si="0"/>
        <v>2563</v>
      </c>
      <c r="S27" s="24" t="b">
        <f t="shared" si="1"/>
        <v>0</v>
      </c>
      <c r="T27" s="24" t="b">
        <f t="shared" si="2"/>
        <v>0</v>
      </c>
      <c r="U27" s="23" t="b">
        <f t="shared" si="3"/>
        <v>0</v>
      </c>
      <c r="V27" s="23" t="b">
        <f t="shared" si="4"/>
        <v>0</v>
      </c>
      <c r="W27" s="23" t="b">
        <f t="shared" si="5"/>
        <v>0</v>
      </c>
      <c r="X27" s="23" t="b">
        <f t="shared" si="6"/>
        <v>0</v>
      </c>
      <c r="Y27" s="23" t="b">
        <f t="shared" si="7"/>
        <v>0</v>
      </c>
      <c r="Z27" s="23" t="b">
        <f t="shared" si="11"/>
        <v>0</v>
      </c>
      <c r="AA27" s="23" t="str">
        <f t="shared" si="8"/>
        <v>20</v>
      </c>
      <c r="AB27" s="6" t="s">
        <v>43</v>
      </c>
      <c r="AC27" s="25">
        <f t="shared" si="9"/>
        <v>2583</v>
      </c>
      <c r="AD27" s="49"/>
      <c r="AE27" s="8"/>
    </row>
    <row r="28" spans="1:31" ht="18.75" customHeight="1">
      <c r="A28" s="18">
        <v>21233</v>
      </c>
      <c r="B28" s="18" t="s">
        <v>173</v>
      </c>
      <c r="C28" s="18" t="s">
        <v>174</v>
      </c>
      <c r="D28" s="18" t="s">
        <v>73</v>
      </c>
      <c r="E28" s="18" t="s">
        <v>175</v>
      </c>
      <c r="F28" s="19">
        <v>50</v>
      </c>
      <c r="G28" s="19">
        <v>16</v>
      </c>
      <c r="H28" s="19">
        <v>30</v>
      </c>
      <c r="I28" s="19">
        <v>4</v>
      </c>
      <c r="J28" s="19"/>
      <c r="K28" s="19"/>
      <c r="L28" s="19"/>
      <c r="M28" s="19">
        <v>3</v>
      </c>
      <c r="N28" s="19"/>
      <c r="O28" s="19"/>
      <c r="P28" s="19"/>
      <c r="Q28" s="19">
        <v>44</v>
      </c>
      <c r="R28" s="23">
        <f t="shared" si="0"/>
        <v>2160</v>
      </c>
      <c r="S28" s="24" t="str">
        <f t="shared" si="1"/>
        <v>30</v>
      </c>
      <c r="T28" s="24" t="b">
        <f t="shared" si="2"/>
        <v>0</v>
      </c>
      <c r="U28" s="23" t="b">
        <f t="shared" si="3"/>
        <v>0</v>
      </c>
      <c r="V28" s="23" t="b">
        <f t="shared" si="4"/>
        <v>0</v>
      </c>
      <c r="W28" s="23" t="str">
        <f t="shared" si="5"/>
        <v>20</v>
      </c>
      <c r="X28" s="23" t="b">
        <f t="shared" si="6"/>
        <v>0</v>
      </c>
      <c r="Y28" s="23" t="b">
        <f t="shared" si="7"/>
        <v>0</v>
      </c>
      <c r="Z28" s="23" t="b">
        <f t="shared" si="11"/>
        <v>0</v>
      </c>
      <c r="AA28" s="23" t="str">
        <f t="shared" si="8"/>
        <v>10</v>
      </c>
      <c r="AB28" s="6" t="s">
        <v>43</v>
      </c>
      <c r="AC28" s="25">
        <f t="shared" si="9"/>
        <v>2220</v>
      </c>
      <c r="AD28" s="49"/>
      <c r="AE28" s="8"/>
    </row>
    <row r="29" spans="1:31" ht="18.75" customHeight="1">
      <c r="A29" s="18">
        <v>20808</v>
      </c>
      <c r="B29" s="18" t="s">
        <v>126</v>
      </c>
      <c r="C29" s="18" t="s">
        <v>127</v>
      </c>
      <c r="D29" s="18" t="s">
        <v>128</v>
      </c>
      <c r="E29" s="18" t="s">
        <v>129</v>
      </c>
      <c r="F29" s="19">
        <v>80</v>
      </c>
      <c r="G29" s="19">
        <v>4</v>
      </c>
      <c r="H29" s="19">
        <v>29</v>
      </c>
      <c r="I29" s="19"/>
      <c r="J29" s="19"/>
      <c r="K29" s="19"/>
      <c r="L29" s="19"/>
      <c r="M29" s="19"/>
      <c r="N29" s="19"/>
      <c r="O29" s="19"/>
      <c r="P29" s="19">
        <v>50</v>
      </c>
      <c r="Q29" s="19">
        <v>50</v>
      </c>
      <c r="R29" s="23">
        <f t="shared" si="0"/>
        <v>2173</v>
      </c>
      <c r="S29" s="24" t="b">
        <f t="shared" si="1"/>
        <v>0</v>
      </c>
      <c r="T29" s="24" t="b">
        <f t="shared" si="2"/>
        <v>0</v>
      </c>
      <c r="U29" s="23" t="b">
        <f t="shared" si="3"/>
        <v>0</v>
      </c>
      <c r="V29" s="23" t="b">
        <f t="shared" si="4"/>
        <v>0</v>
      </c>
      <c r="W29" s="23" t="b">
        <f t="shared" si="5"/>
        <v>0</v>
      </c>
      <c r="X29" s="23" t="b">
        <f t="shared" si="6"/>
        <v>0</v>
      </c>
      <c r="Y29" s="23" t="b">
        <f t="shared" si="7"/>
        <v>0</v>
      </c>
      <c r="Z29" s="23" t="str">
        <f t="shared" si="11"/>
        <v>10</v>
      </c>
      <c r="AA29" s="23" t="str">
        <f t="shared" si="8"/>
        <v>20</v>
      </c>
      <c r="AB29" s="6" t="s">
        <v>130</v>
      </c>
      <c r="AC29" s="25">
        <f t="shared" si="9"/>
        <v>2203</v>
      </c>
      <c r="AD29" s="49">
        <v>4</v>
      </c>
      <c r="AE29" s="8"/>
    </row>
    <row r="30" spans="1:31" ht="18.75" customHeight="1">
      <c r="A30" s="18">
        <v>20806</v>
      </c>
      <c r="B30" s="18" t="s">
        <v>102</v>
      </c>
      <c r="C30" s="18" t="s">
        <v>122</v>
      </c>
      <c r="D30" s="18" t="s">
        <v>104</v>
      </c>
      <c r="E30" s="18" t="s">
        <v>123</v>
      </c>
      <c r="F30" s="19">
        <v>60</v>
      </c>
      <c r="G30" s="19">
        <v>9</v>
      </c>
      <c r="H30" s="19">
        <v>29</v>
      </c>
      <c r="I30" s="19"/>
      <c r="J30" s="19">
        <v>4</v>
      </c>
      <c r="K30" s="19"/>
      <c r="L30" s="19"/>
      <c r="M30" s="19"/>
      <c r="N30" s="19"/>
      <c r="O30" s="19"/>
      <c r="P30" s="19"/>
      <c r="Q30" s="19">
        <v>35</v>
      </c>
      <c r="R30" s="23">
        <f t="shared" si="0"/>
        <v>2053</v>
      </c>
      <c r="S30" s="24" t="b">
        <f t="shared" si="1"/>
        <v>0</v>
      </c>
      <c r="T30" s="24" t="str">
        <f t="shared" si="2"/>
        <v>30</v>
      </c>
      <c r="U30" s="23" t="b">
        <f t="shared" si="3"/>
        <v>0</v>
      </c>
      <c r="V30" s="23" t="b">
        <f t="shared" si="4"/>
        <v>0</v>
      </c>
      <c r="W30" s="23" t="b">
        <f t="shared" si="5"/>
        <v>0</v>
      </c>
      <c r="X30" s="23" t="b">
        <f t="shared" si="6"/>
        <v>0</v>
      </c>
      <c r="Y30" s="23" t="b">
        <f t="shared" si="7"/>
        <v>0</v>
      </c>
      <c r="Z30" s="23" t="b">
        <f t="shared" si="11"/>
        <v>0</v>
      </c>
      <c r="AA30" s="23" t="str">
        <f t="shared" si="8"/>
        <v>10</v>
      </c>
      <c r="AB30" s="6" t="s">
        <v>43</v>
      </c>
      <c r="AC30" s="25">
        <f t="shared" si="9"/>
        <v>2093</v>
      </c>
      <c r="AD30" s="49"/>
      <c r="AE30" s="8"/>
    </row>
    <row r="31" spans="1:31" ht="18.75" customHeight="1">
      <c r="A31" s="18">
        <v>20908</v>
      </c>
      <c r="B31" s="18" t="s">
        <v>139</v>
      </c>
      <c r="C31" s="18" t="s">
        <v>140</v>
      </c>
      <c r="D31" s="18" t="s">
        <v>141</v>
      </c>
      <c r="E31" s="18" t="s">
        <v>142</v>
      </c>
      <c r="F31" s="19">
        <v>70</v>
      </c>
      <c r="G31" s="19">
        <v>3</v>
      </c>
      <c r="H31" s="19">
        <v>29</v>
      </c>
      <c r="I31" s="19"/>
      <c r="J31" s="19"/>
      <c r="K31" s="19"/>
      <c r="L31" s="19"/>
      <c r="M31" s="19">
        <v>1</v>
      </c>
      <c r="N31" s="19">
        <v>1</v>
      </c>
      <c r="O31" s="19"/>
      <c r="P31" s="19"/>
      <c r="Q31" s="19">
        <v>40</v>
      </c>
      <c r="R31" s="23">
        <f t="shared" si="0"/>
        <v>1893</v>
      </c>
      <c r="S31" s="24" t="b">
        <f t="shared" si="1"/>
        <v>0</v>
      </c>
      <c r="T31" s="24" t="b">
        <f t="shared" si="2"/>
        <v>0</v>
      </c>
      <c r="U31" s="23" t="b">
        <f t="shared" si="3"/>
        <v>0</v>
      </c>
      <c r="V31" s="23" t="b">
        <f t="shared" si="4"/>
        <v>0</v>
      </c>
      <c r="W31" s="23" t="str">
        <f t="shared" si="5"/>
        <v>5</v>
      </c>
      <c r="X31" s="23" t="str">
        <f t="shared" si="6"/>
        <v>10</v>
      </c>
      <c r="Y31" s="23" t="b">
        <f t="shared" si="7"/>
        <v>0</v>
      </c>
      <c r="Z31" s="23" t="b">
        <f t="shared" si="11"/>
        <v>0</v>
      </c>
      <c r="AA31" s="23" t="str">
        <f t="shared" si="8"/>
        <v>10</v>
      </c>
      <c r="AB31" s="6" t="s">
        <v>44</v>
      </c>
      <c r="AC31" s="25">
        <f t="shared" si="9"/>
        <v>1918</v>
      </c>
      <c r="AD31" s="49">
        <v>5</v>
      </c>
      <c r="AE31" s="8"/>
    </row>
    <row r="32" spans="1:31" ht="18.75" customHeight="1">
      <c r="A32" s="18">
        <v>20984</v>
      </c>
      <c r="B32" s="18" t="s">
        <v>99</v>
      </c>
      <c r="C32" s="18" t="s">
        <v>100</v>
      </c>
      <c r="D32" s="18" t="s">
        <v>60</v>
      </c>
      <c r="E32" s="18" t="s">
        <v>101</v>
      </c>
      <c r="F32" s="19">
        <v>46</v>
      </c>
      <c r="G32" s="19">
        <v>14</v>
      </c>
      <c r="H32" s="19">
        <v>19</v>
      </c>
      <c r="I32" s="19"/>
      <c r="J32" s="19"/>
      <c r="K32" s="19"/>
      <c r="L32" s="19"/>
      <c r="M32" s="19">
        <v>2</v>
      </c>
      <c r="N32" s="19">
        <v>2</v>
      </c>
      <c r="O32" s="19"/>
      <c r="P32" s="19">
        <v>67</v>
      </c>
      <c r="Q32" s="19">
        <v>41</v>
      </c>
      <c r="R32" s="23">
        <f t="shared" si="0"/>
        <v>1749</v>
      </c>
      <c r="S32" s="24" t="b">
        <f t="shared" si="1"/>
        <v>0</v>
      </c>
      <c r="T32" s="24" t="b">
        <f t="shared" si="2"/>
        <v>0</v>
      </c>
      <c r="U32" s="23" t="b">
        <f t="shared" si="3"/>
        <v>0</v>
      </c>
      <c r="V32" s="23" t="b">
        <f t="shared" si="4"/>
        <v>0</v>
      </c>
      <c r="W32" s="23" t="str">
        <f t="shared" si="5"/>
        <v>10</v>
      </c>
      <c r="X32" s="23" t="str">
        <f t="shared" si="6"/>
        <v>20</v>
      </c>
      <c r="Y32" s="23" t="b">
        <f t="shared" si="7"/>
        <v>0</v>
      </c>
      <c r="Z32" s="23" t="str">
        <f t="shared" si="11"/>
        <v>10</v>
      </c>
      <c r="AA32" s="23" t="str">
        <f t="shared" si="8"/>
        <v>10</v>
      </c>
      <c r="AB32" s="6" t="s">
        <v>43</v>
      </c>
      <c r="AC32" s="25">
        <f t="shared" si="9"/>
        <v>1799</v>
      </c>
      <c r="AD32" s="49"/>
      <c r="AE32" s="8"/>
    </row>
    <row r="33" spans="1:31" ht="18.75" customHeight="1">
      <c r="A33" s="18">
        <v>21052</v>
      </c>
      <c r="B33" s="18" t="s">
        <v>62</v>
      </c>
      <c r="C33" s="18" t="s">
        <v>63</v>
      </c>
      <c r="D33" s="18" t="s">
        <v>60</v>
      </c>
      <c r="E33" s="18" t="s">
        <v>61</v>
      </c>
      <c r="F33" s="19">
        <v>40</v>
      </c>
      <c r="G33" s="19">
        <v>10</v>
      </c>
      <c r="H33" s="19">
        <v>29</v>
      </c>
      <c r="I33" s="19"/>
      <c r="J33" s="19"/>
      <c r="K33" s="19"/>
      <c r="L33" s="19"/>
      <c r="M33" s="19"/>
      <c r="N33" s="19"/>
      <c r="O33" s="19"/>
      <c r="P33" s="19"/>
      <c r="Q33" s="19">
        <v>61</v>
      </c>
      <c r="R33" s="23">
        <f t="shared" si="0"/>
        <v>1573</v>
      </c>
      <c r="S33" s="24" t="b">
        <f t="shared" si="1"/>
        <v>0</v>
      </c>
      <c r="T33" s="24" t="b">
        <f t="shared" si="2"/>
        <v>0</v>
      </c>
      <c r="U33" s="23" t="b">
        <f t="shared" si="3"/>
        <v>0</v>
      </c>
      <c r="V33" s="23" t="b">
        <f t="shared" si="4"/>
        <v>0</v>
      </c>
      <c r="W33" s="23" t="b">
        <f t="shared" si="5"/>
        <v>0</v>
      </c>
      <c r="X33" s="23" t="b">
        <f t="shared" si="6"/>
        <v>0</v>
      </c>
      <c r="Y33" s="23" t="b">
        <f t="shared" si="7"/>
        <v>0</v>
      </c>
      <c r="Z33" s="23" t="b">
        <f t="shared" si="11"/>
        <v>0</v>
      </c>
      <c r="AA33" s="23" t="str">
        <f t="shared" si="8"/>
        <v>20</v>
      </c>
      <c r="AB33" s="6" t="s">
        <v>43</v>
      </c>
      <c r="AC33" s="25">
        <f t="shared" si="9"/>
        <v>1593</v>
      </c>
      <c r="AD33" s="49"/>
      <c r="AE33" s="8"/>
    </row>
    <row r="34" spans="1:31" ht="18.75" customHeight="1">
      <c r="A34" s="18">
        <v>20972</v>
      </c>
      <c r="B34" s="18" t="s">
        <v>194</v>
      </c>
      <c r="C34" s="18" t="s">
        <v>195</v>
      </c>
      <c r="D34" s="18" t="s">
        <v>85</v>
      </c>
      <c r="E34" s="18" t="s">
        <v>196</v>
      </c>
      <c r="F34" s="19">
        <v>50</v>
      </c>
      <c r="G34" s="19">
        <v>8</v>
      </c>
      <c r="H34" s="19">
        <v>19</v>
      </c>
      <c r="I34" s="19"/>
      <c r="J34" s="19"/>
      <c r="K34" s="19"/>
      <c r="L34" s="19"/>
      <c r="M34" s="19"/>
      <c r="N34" s="19"/>
      <c r="O34" s="19"/>
      <c r="P34" s="19"/>
      <c r="Q34" s="19">
        <v>54</v>
      </c>
      <c r="R34" s="23">
        <f t="shared" si="0"/>
        <v>1573</v>
      </c>
      <c r="S34" s="24" t="b">
        <f t="shared" si="1"/>
        <v>0</v>
      </c>
      <c r="T34" s="24" t="b">
        <f t="shared" si="2"/>
        <v>0</v>
      </c>
      <c r="U34" s="23" t="b">
        <f t="shared" si="3"/>
        <v>0</v>
      </c>
      <c r="V34" s="23" t="b">
        <f t="shared" si="4"/>
        <v>0</v>
      </c>
      <c r="W34" s="23" t="b">
        <f t="shared" si="5"/>
        <v>0</v>
      </c>
      <c r="X34" s="23" t="b">
        <f t="shared" si="6"/>
        <v>0</v>
      </c>
      <c r="Y34" s="23" t="b">
        <f t="shared" si="7"/>
        <v>0</v>
      </c>
      <c r="Z34" s="23" t="b">
        <f t="shared" si="11"/>
        <v>0</v>
      </c>
      <c r="AA34" s="23" t="str">
        <f t="shared" si="8"/>
        <v>20</v>
      </c>
      <c r="AB34" s="6" t="s">
        <v>130</v>
      </c>
      <c r="AC34" s="25">
        <f t="shared" si="9"/>
        <v>1593</v>
      </c>
      <c r="AD34" s="49">
        <v>6</v>
      </c>
      <c r="AE34" s="8"/>
    </row>
    <row r="35" spans="1:31" ht="18.75" customHeight="1">
      <c r="A35" s="18">
        <v>21234</v>
      </c>
      <c r="B35" s="18" t="s">
        <v>171</v>
      </c>
      <c r="C35" s="18" t="s">
        <v>164</v>
      </c>
      <c r="D35" s="18" t="s">
        <v>73</v>
      </c>
      <c r="E35" s="18" t="s">
        <v>172</v>
      </c>
      <c r="F35" s="19">
        <v>40</v>
      </c>
      <c r="G35" s="19">
        <v>9</v>
      </c>
      <c r="H35" s="19">
        <v>29</v>
      </c>
      <c r="I35" s="19"/>
      <c r="J35" s="19"/>
      <c r="K35" s="19"/>
      <c r="L35" s="19"/>
      <c r="M35" s="19"/>
      <c r="N35" s="19"/>
      <c r="O35" s="19"/>
      <c r="P35" s="19"/>
      <c r="Q35" s="19">
        <v>66</v>
      </c>
      <c r="R35" s="23">
        <f t="shared" si="0"/>
        <v>1533</v>
      </c>
      <c r="S35" s="24" t="b">
        <f t="shared" si="1"/>
        <v>0</v>
      </c>
      <c r="T35" s="24" t="b">
        <f t="shared" si="2"/>
        <v>0</v>
      </c>
      <c r="U35" s="23" t="b">
        <f t="shared" si="3"/>
        <v>0</v>
      </c>
      <c r="V35" s="23" t="b">
        <f t="shared" si="4"/>
        <v>0</v>
      </c>
      <c r="W35" s="23" t="b">
        <f t="shared" si="5"/>
        <v>0</v>
      </c>
      <c r="X35" s="23" t="b">
        <f t="shared" si="6"/>
        <v>0</v>
      </c>
      <c r="Y35" s="23" t="b">
        <f t="shared" si="7"/>
        <v>0</v>
      </c>
      <c r="Z35" s="23" t="b">
        <f t="shared" si="11"/>
        <v>0</v>
      </c>
      <c r="AA35" s="23" t="str">
        <f t="shared" si="8"/>
        <v>20</v>
      </c>
      <c r="AB35" s="6" t="s">
        <v>43</v>
      </c>
      <c r="AC35" s="25">
        <f t="shared" si="9"/>
        <v>1553</v>
      </c>
      <c r="AD35" s="49">
        <v>7</v>
      </c>
      <c r="AE35" s="8"/>
    </row>
    <row r="36" spans="1:31" ht="18.75" customHeight="1">
      <c r="A36" s="18">
        <v>20807</v>
      </c>
      <c r="B36" s="18" t="s">
        <v>124</v>
      </c>
      <c r="C36" s="18" t="s">
        <v>84</v>
      </c>
      <c r="D36" s="18" t="s">
        <v>60</v>
      </c>
      <c r="E36" s="18" t="s">
        <v>125</v>
      </c>
      <c r="F36" s="19">
        <v>26</v>
      </c>
      <c r="G36" s="19">
        <v>16</v>
      </c>
      <c r="H36" s="19">
        <v>19</v>
      </c>
      <c r="I36" s="19"/>
      <c r="J36" s="19"/>
      <c r="K36" s="19"/>
      <c r="L36" s="19"/>
      <c r="M36" s="19"/>
      <c r="N36" s="19"/>
      <c r="O36" s="19"/>
      <c r="P36" s="19"/>
      <c r="Q36" s="19">
        <v>57</v>
      </c>
      <c r="R36" s="23">
        <f t="shared" si="0"/>
        <v>1181</v>
      </c>
      <c r="S36" s="24" t="b">
        <f t="shared" si="1"/>
        <v>0</v>
      </c>
      <c r="T36" s="24" t="b">
        <f t="shared" si="2"/>
        <v>0</v>
      </c>
      <c r="U36" s="23" t="b">
        <f t="shared" si="3"/>
        <v>0</v>
      </c>
      <c r="V36" s="23" t="b">
        <f t="shared" si="4"/>
        <v>0</v>
      </c>
      <c r="W36" s="23" t="b">
        <f t="shared" si="5"/>
        <v>0</v>
      </c>
      <c r="X36" s="23" t="b">
        <f t="shared" si="6"/>
        <v>0</v>
      </c>
      <c r="Y36" s="23" t="b">
        <f t="shared" si="7"/>
        <v>0</v>
      </c>
      <c r="Z36" s="23" t="b">
        <f t="shared" si="11"/>
        <v>0</v>
      </c>
      <c r="AA36" s="23" t="str">
        <f t="shared" si="8"/>
        <v>20</v>
      </c>
      <c r="AB36" s="6" t="s">
        <v>43</v>
      </c>
      <c r="AC36" s="25">
        <f t="shared" si="9"/>
        <v>1201</v>
      </c>
      <c r="AD36" s="49">
        <v>8</v>
      </c>
      <c r="AE36" s="8"/>
    </row>
    <row r="37" spans="1:31" ht="18.75" customHeight="1">
      <c r="A37" s="18">
        <v>20801</v>
      </c>
      <c r="B37" s="18" t="s">
        <v>159</v>
      </c>
      <c r="C37" s="18" t="s">
        <v>160</v>
      </c>
      <c r="D37" s="18" t="s">
        <v>161</v>
      </c>
      <c r="E37" s="18" t="s">
        <v>162</v>
      </c>
      <c r="F37" s="19">
        <v>20</v>
      </c>
      <c r="G37" s="19">
        <v>14</v>
      </c>
      <c r="H37" s="19">
        <v>29</v>
      </c>
      <c r="I37" s="19"/>
      <c r="J37" s="19"/>
      <c r="K37" s="19">
        <v>3</v>
      </c>
      <c r="L37" s="19"/>
      <c r="M37" s="19">
        <v>3</v>
      </c>
      <c r="N37" s="19"/>
      <c r="O37" s="19"/>
      <c r="P37" s="19"/>
      <c r="Q37" s="19">
        <v>41</v>
      </c>
      <c r="R37" s="23">
        <f t="shared" si="0"/>
        <v>1113</v>
      </c>
      <c r="S37" s="24" t="b">
        <f t="shared" si="1"/>
        <v>0</v>
      </c>
      <c r="T37" s="24" t="b">
        <f t="shared" si="2"/>
        <v>0</v>
      </c>
      <c r="U37" s="23" t="str">
        <f t="shared" si="3"/>
        <v>15</v>
      </c>
      <c r="V37" s="23" t="b">
        <f t="shared" si="4"/>
        <v>0</v>
      </c>
      <c r="W37" s="23" t="str">
        <f t="shared" si="5"/>
        <v>20</v>
      </c>
      <c r="X37" s="23" t="b">
        <f t="shared" si="6"/>
        <v>0</v>
      </c>
      <c r="Y37" s="23" t="b">
        <f t="shared" si="7"/>
        <v>0</v>
      </c>
      <c r="Z37" s="23" t="b">
        <f t="shared" si="11"/>
        <v>0</v>
      </c>
      <c r="AA37" s="23" t="str">
        <f t="shared" si="8"/>
        <v>10</v>
      </c>
      <c r="AB37" s="6" t="s">
        <v>43</v>
      </c>
      <c r="AC37" s="25">
        <f t="shared" si="9"/>
        <v>1158</v>
      </c>
      <c r="AD37" s="49">
        <v>9</v>
      </c>
      <c r="AE37" s="8"/>
    </row>
    <row r="38" spans="1:31" ht="18.75" customHeight="1">
      <c r="A38" s="18">
        <v>21235</v>
      </c>
      <c r="B38" s="18" t="s">
        <v>169</v>
      </c>
      <c r="C38" s="18" t="s">
        <v>119</v>
      </c>
      <c r="D38" s="18" t="s">
        <v>164</v>
      </c>
      <c r="E38" s="18" t="s">
        <v>170</v>
      </c>
      <c r="F38" s="19">
        <v>27</v>
      </c>
      <c r="G38" s="19">
        <v>10</v>
      </c>
      <c r="H38" s="19">
        <v>20</v>
      </c>
      <c r="I38" s="19"/>
      <c r="J38" s="19">
        <v>6</v>
      </c>
      <c r="K38" s="19"/>
      <c r="L38" s="19"/>
      <c r="M38" s="19">
        <v>1</v>
      </c>
      <c r="N38" s="19"/>
      <c r="O38" s="19"/>
      <c r="P38" s="19">
        <v>67</v>
      </c>
      <c r="Q38" s="19">
        <v>41</v>
      </c>
      <c r="R38" s="23">
        <f t="shared" si="0"/>
        <v>1069</v>
      </c>
      <c r="S38" s="24" t="b">
        <f t="shared" si="1"/>
        <v>0</v>
      </c>
      <c r="T38" s="24" t="str">
        <f t="shared" si="2"/>
        <v>50</v>
      </c>
      <c r="U38" s="23" t="b">
        <f t="shared" si="3"/>
        <v>0</v>
      </c>
      <c r="V38" s="23" t="b">
        <f t="shared" si="4"/>
        <v>0</v>
      </c>
      <c r="W38" s="23" t="str">
        <f t="shared" si="5"/>
        <v>5</v>
      </c>
      <c r="X38" s="23" t="b">
        <f t="shared" si="6"/>
        <v>0</v>
      </c>
      <c r="Y38" s="23" t="b">
        <f t="shared" si="7"/>
        <v>0</v>
      </c>
      <c r="Z38" s="23" t="str">
        <f t="shared" si="11"/>
        <v>10</v>
      </c>
      <c r="AA38" s="23" t="str">
        <f t="shared" si="8"/>
        <v>10</v>
      </c>
      <c r="AB38" s="6" t="s">
        <v>43</v>
      </c>
      <c r="AC38" s="25">
        <f t="shared" si="9"/>
        <v>1144</v>
      </c>
      <c r="AD38" s="49">
        <v>10</v>
      </c>
      <c r="AE38" s="8"/>
    </row>
    <row r="39" spans="1:31" ht="18.75" customHeight="1">
      <c r="A39" s="18">
        <v>20974</v>
      </c>
      <c r="B39" s="18" t="s">
        <v>113</v>
      </c>
      <c r="C39" s="18" t="s">
        <v>114</v>
      </c>
      <c r="D39" s="18" t="s">
        <v>73</v>
      </c>
      <c r="E39" s="18" t="s">
        <v>115</v>
      </c>
      <c r="F39" s="19">
        <v>28</v>
      </c>
      <c r="G39" s="19">
        <v>5</v>
      </c>
      <c r="H39" s="19">
        <v>29</v>
      </c>
      <c r="I39" s="19"/>
      <c r="J39" s="19"/>
      <c r="K39" s="19"/>
      <c r="L39" s="19"/>
      <c r="M39" s="19"/>
      <c r="N39" s="19"/>
      <c r="O39" s="19"/>
      <c r="P39" s="19"/>
      <c r="Q39" s="19">
        <v>41</v>
      </c>
      <c r="R39" s="23">
        <f t="shared" si="0"/>
        <v>1109</v>
      </c>
      <c r="S39" s="24" t="b">
        <f t="shared" si="1"/>
        <v>0</v>
      </c>
      <c r="T39" s="24" t="b">
        <f t="shared" si="2"/>
        <v>0</v>
      </c>
      <c r="U39" s="23" t="b">
        <f t="shared" si="3"/>
        <v>0</v>
      </c>
      <c r="V39" s="23" t="b">
        <f t="shared" si="4"/>
        <v>0</v>
      </c>
      <c r="W39" s="23" t="b">
        <f t="shared" si="5"/>
        <v>0</v>
      </c>
      <c r="X39" s="23" t="b">
        <f t="shared" si="6"/>
        <v>0</v>
      </c>
      <c r="Y39" s="23" t="b">
        <f t="shared" si="7"/>
        <v>0</v>
      </c>
      <c r="Z39" s="23" t="b">
        <f t="shared" si="11"/>
        <v>0</v>
      </c>
      <c r="AA39" s="23" t="str">
        <f t="shared" si="8"/>
        <v>10</v>
      </c>
      <c r="AB39" s="6" t="s">
        <v>43</v>
      </c>
      <c r="AC39" s="25">
        <f t="shared" si="9"/>
        <v>1119</v>
      </c>
      <c r="AD39" s="49">
        <v>11</v>
      </c>
      <c r="AE39" s="8"/>
    </row>
    <row r="40" spans="1:31" ht="18.75" customHeight="1">
      <c r="A40" s="18">
        <v>21424</v>
      </c>
      <c r="B40" s="18" t="s">
        <v>249</v>
      </c>
      <c r="C40" s="18" t="s">
        <v>111</v>
      </c>
      <c r="D40" s="18" t="s">
        <v>186</v>
      </c>
      <c r="E40" s="18" t="s">
        <v>250</v>
      </c>
      <c r="F40" s="19">
        <v>4</v>
      </c>
      <c r="G40" s="19">
        <v>6</v>
      </c>
      <c r="H40" s="19">
        <v>29</v>
      </c>
      <c r="I40" s="19"/>
      <c r="J40" s="19"/>
      <c r="K40" s="19"/>
      <c r="L40" s="19"/>
      <c r="M40" s="19">
        <v>1</v>
      </c>
      <c r="N40" s="19"/>
      <c r="O40" s="19"/>
      <c r="P40" s="19"/>
      <c r="Q40" s="19">
        <v>27</v>
      </c>
      <c r="R40" s="23">
        <f t="shared" si="0"/>
        <v>585</v>
      </c>
      <c r="S40" s="24" t="b">
        <f t="shared" si="1"/>
        <v>0</v>
      </c>
      <c r="T40" s="24" t="b">
        <f t="shared" si="2"/>
        <v>0</v>
      </c>
      <c r="U40" s="23" t="b">
        <f t="shared" si="3"/>
        <v>0</v>
      </c>
      <c r="V40" s="23" t="b">
        <f t="shared" si="4"/>
        <v>0</v>
      </c>
      <c r="W40" s="23" t="str">
        <f t="shared" si="5"/>
        <v>5</v>
      </c>
      <c r="X40" s="23" t="b">
        <f t="shared" si="6"/>
        <v>0</v>
      </c>
      <c r="Y40" s="23" t="b">
        <f t="shared" si="7"/>
        <v>0</v>
      </c>
      <c r="Z40" s="23" t="b">
        <f>IF(P40&gt;=67,"15")</f>
        <v>0</v>
      </c>
      <c r="AA40" s="23" t="str">
        <f t="shared" si="8"/>
        <v>10</v>
      </c>
      <c r="AB40" s="6" t="s">
        <v>44</v>
      </c>
      <c r="AC40" s="25">
        <f t="shared" si="9"/>
        <v>600</v>
      </c>
      <c r="AD40" s="49">
        <v>12</v>
      </c>
      <c r="AE40" s="8"/>
    </row>
    <row r="41" spans="1:31" ht="18.75" customHeight="1">
      <c r="A41" s="18">
        <v>21483</v>
      </c>
      <c r="B41" s="18" t="s">
        <v>278</v>
      </c>
      <c r="C41" s="18" t="s">
        <v>279</v>
      </c>
      <c r="D41" s="18" t="s">
        <v>141</v>
      </c>
      <c r="E41" s="18" t="s">
        <v>280</v>
      </c>
      <c r="F41" s="19">
        <v>9</v>
      </c>
      <c r="G41" s="19">
        <v>10</v>
      </c>
      <c r="H41" s="19">
        <v>18</v>
      </c>
      <c r="I41" s="19"/>
      <c r="J41" s="19"/>
      <c r="K41" s="19"/>
      <c r="L41" s="19"/>
      <c r="M41" s="19"/>
      <c r="N41" s="19"/>
      <c r="O41" s="19"/>
      <c r="P41" s="19"/>
      <c r="Q41" s="19">
        <v>64</v>
      </c>
      <c r="R41" s="23">
        <f aca="true" t="shared" si="12" ref="R41:R72">F41*17+G41*F41+H41*17</f>
        <v>549</v>
      </c>
      <c r="S41" s="24" t="b">
        <f aca="true" t="shared" si="13" ref="S41:S72">IF(I41=4,"30",IF(I41=5,"40",IF(I41=6,"50",IF(I41=7,"60",IF(I41=8,"70")))))</f>
        <v>0</v>
      </c>
      <c r="T41" s="24" t="b">
        <f aca="true" t="shared" si="14" ref="T41:T72">IF(J41=4,"30",IF(J41=5,"40",IF(J41=6,"50",IF(J41=7,"60",IF(J41=8,"70")))))</f>
        <v>0</v>
      </c>
      <c r="U41" s="23" t="b">
        <f aca="true" t="shared" si="15" ref="U41:U72">IF(K41=3,"15")</f>
        <v>0</v>
      </c>
      <c r="V41" s="23" t="b">
        <f aca="true" t="shared" si="16" ref="V41:V72">IF(L41=3,"15")</f>
        <v>0</v>
      </c>
      <c r="W41" s="23" t="b">
        <f aca="true" t="shared" si="17" ref="W41:W72">IF(M41=1,"5",IF(M41=2,"10",IF(M41=3,"20")))</f>
        <v>0</v>
      </c>
      <c r="X41" s="23" t="b">
        <f aca="true" t="shared" si="18" ref="X41:X72">IF(N41=1,"10",IF(N41=2,"20",IF(N41=3,"30",IF(N41=4,"40"))))</f>
        <v>0</v>
      </c>
      <c r="Y41" s="23" t="b">
        <f aca="true" t="shared" si="19" ref="Y41:Y72">IF(O41=1,"10",IF(O41=2,"20",IF(O41=3,"30",IF(O41=4,"40"))))</f>
        <v>0</v>
      </c>
      <c r="Z41" s="23" t="b">
        <f aca="true" t="shared" si="20" ref="Z41:Z78">IF(P41&gt;=50,"10")</f>
        <v>0</v>
      </c>
      <c r="AA41" s="23" t="str">
        <f aca="true" t="shared" si="21" ref="AA41:AA72">IF(Q41&gt;=50,"20",IF(Q41&lt;=49,"10"))</f>
        <v>20</v>
      </c>
      <c r="AB41" s="6" t="s">
        <v>43</v>
      </c>
      <c r="AC41" s="25">
        <f aca="true" t="shared" si="22" ref="AC41:AC72">R41+S41+T41+U41+V41+W41+X41+Y41+Z41+AA41</f>
        <v>569</v>
      </c>
      <c r="AD41" s="49">
        <v>13</v>
      </c>
      <c r="AE41" s="8"/>
    </row>
    <row r="42" spans="1:31" ht="18.75" customHeight="1">
      <c r="A42" s="18">
        <v>20804</v>
      </c>
      <c r="B42" s="18" t="s">
        <v>134</v>
      </c>
      <c r="C42" s="18" t="s">
        <v>135</v>
      </c>
      <c r="D42" s="18" t="s">
        <v>65</v>
      </c>
      <c r="E42" s="18" t="s">
        <v>136</v>
      </c>
      <c r="F42" s="19"/>
      <c r="G42" s="19"/>
      <c r="H42" s="19">
        <v>29</v>
      </c>
      <c r="I42" s="19"/>
      <c r="J42" s="19">
        <v>4</v>
      </c>
      <c r="K42" s="19"/>
      <c r="L42" s="19"/>
      <c r="M42" s="19">
        <v>2</v>
      </c>
      <c r="N42" s="19"/>
      <c r="O42" s="19"/>
      <c r="P42" s="19"/>
      <c r="Q42" s="19">
        <v>42</v>
      </c>
      <c r="R42" s="23">
        <f t="shared" si="12"/>
        <v>493</v>
      </c>
      <c r="S42" s="24" t="b">
        <f t="shared" si="13"/>
        <v>0</v>
      </c>
      <c r="T42" s="24" t="str">
        <f t="shared" si="14"/>
        <v>30</v>
      </c>
      <c r="U42" s="23" t="b">
        <f t="shared" si="15"/>
        <v>0</v>
      </c>
      <c r="V42" s="23" t="b">
        <f t="shared" si="16"/>
        <v>0</v>
      </c>
      <c r="W42" s="23" t="str">
        <f t="shared" si="17"/>
        <v>10</v>
      </c>
      <c r="X42" s="23" t="b">
        <f t="shared" si="18"/>
        <v>0</v>
      </c>
      <c r="Y42" s="23" t="b">
        <f t="shared" si="19"/>
        <v>0</v>
      </c>
      <c r="Z42" s="23" t="b">
        <f t="shared" si="20"/>
        <v>0</v>
      </c>
      <c r="AA42" s="23" t="str">
        <f t="shared" si="21"/>
        <v>10</v>
      </c>
      <c r="AB42" s="6" t="s">
        <v>43</v>
      </c>
      <c r="AC42" s="25">
        <f t="shared" si="22"/>
        <v>543</v>
      </c>
      <c r="AD42" s="49">
        <v>14</v>
      </c>
      <c r="AE42" s="8"/>
    </row>
    <row r="43" spans="1:30" ht="18.75" customHeight="1">
      <c r="A43" s="18">
        <v>20888</v>
      </c>
      <c r="B43" s="18" t="s">
        <v>146</v>
      </c>
      <c r="C43" s="18" t="s">
        <v>147</v>
      </c>
      <c r="D43" s="18" t="s">
        <v>148</v>
      </c>
      <c r="E43" s="18" t="s">
        <v>149</v>
      </c>
      <c r="F43" s="19"/>
      <c r="G43" s="19"/>
      <c r="H43" s="19">
        <v>28</v>
      </c>
      <c r="I43" s="19"/>
      <c r="J43" s="19"/>
      <c r="K43" s="19">
        <v>3</v>
      </c>
      <c r="L43" s="19"/>
      <c r="M43" s="19">
        <v>3</v>
      </c>
      <c r="N43" s="19"/>
      <c r="O43" s="19"/>
      <c r="P43" s="19">
        <v>90</v>
      </c>
      <c r="Q43" s="19">
        <v>40</v>
      </c>
      <c r="R43" s="23">
        <f t="shared" si="12"/>
        <v>476</v>
      </c>
      <c r="S43" s="24" t="b">
        <f t="shared" si="13"/>
        <v>0</v>
      </c>
      <c r="T43" s="24" t="b">
        <f t="shared" si="14"/>
        <v>0</v>
      </c>
      <c r="U43" s="23" t="str">
        <f t="shared" si="15"/>
        <v>15</v>
      </c>
      <c r="V43" s="23" t="b">
        <f t="shared" si="16"/>
        <v>0</v>
      </c>
      <c r="W43" s="23" t="str">
        <f t="shared" si="17"/>
        <v>20</v>
      </c>
      <c r="X43" s="23" t="b">
        <f t="shared" si="18"/>
        <v>0</v>
      </c>
      <c r="Y43" s="23" t="b">
        <f t="shared" si="19"/>
        <v>0</v>
      </c>
      <c r="Z43" s="23" t="str">
        <f t="shared" si="20"/>
        <v>10</v>
      </c>
      <c r="AA43" s="23" t="str">
        <f t="shared" si="21"/>
        <v>10</v>
      </c>
      <c r="AB43" s="6" t="s">
        <v>43</v>
      </c>
      <c r="AC43" s="25">
        <f t="shared" si="22"/>
        <v>531</v>
      </c>
      <c r="AD43" s="49">
        <v>15</v>
      </c>
    </row>
    <row r="44" spans="1:31" ht="18.75" customHeight="1">
      <c r="A44" s="18">
        <v>20872</v>
      </c>
      <c r="B44" s="18" t="s">
        <v>156</v>
      </c>
      <c r="C44" s="18" t="s">
        <v>157</v>
      </c>
      <c r="D44" s="18" t="s">
        <v>128</v>
      </c>
      <c r="E44" s="18" t="s">
        <v>158</v>
      </c>
      <c r="F44" s="19"/>
      <c r="G44" s="19"/>
      <c r="H44" s="19">
        <v>19</v>
      </c>
      <c r="I44" s="19"/>
      <c r="J44" s="19"/>
      <c r="K44" s="19"/>
      <c r="L44" s="19"/>
      <c r="M44" s="19">
        <v>1</v>
      </c>
      <c r="N44" s="19"/>
      <c r="O44" s="19"/>
      <c r="P44" s="19"/>
      <c r="Q44" s="19">
        <v>70</v>
      </c>
      <c r="R44" s="23">
        <f t="shared" si="12"/>
        <v>323</v>
      </c>
      <c r="S44" s="24" t="b">
        <f t="shared" si="13"/>
        <v>0</v>
      </c>
      <c r="T44" s="24" t="b">
        <f t="shared" si="14"/>
        <v>0</v>
      </c>
      <c r="U44" s="23" t="b">
        <f t="shared" si="15"/>
        <v>0</v>
      </c>
      <c r="V44" s="23" t="b">
        <f t="shared" si="16"/>
        <v>0</v>
      </c>
      <c r="W44" s="23" t="str">
        <f t="shared" si="17"/>
        <v>5</v>
      </c>
      <c r="X44" s="23" t="b">
        <f t="shared" si="18"/>
        <v>0</v>
      </c>
      <c r="Y44" s="23" t="b">
        <f t="shared" si="19"/>
        <v>0</v>
      </c>
      <c r="Z44" s="23" t="b">
        <f t="shared" si="20"/>
        <v>0</v>
      </c>
      <c r="AA44" s="23" t="str">
        <f t="shared" si="21"/>
        <v>20</v>
      </c>
      <c r="AB44" s="6" t="s">
        <v>44</v>
      </c>
      <c r="AC44" s="25">
        <f t="shared" si="22"/>
        <v>348</v>
      </c>
      <c r="AD44" s="49">
        <v>16</v>
      </c>
      <c r="AE44" s="8"/>
    </row>
    <row r="45" spans="1:31" ht="18.75" customHeight="1">
      <c r="A45" s="18">
        <v>21047</v>
      </c>
      <c r="B45" s="18" t="s">
        <v>97</v>
      </c>
      <c r="C45" s="18" t="s">
        <v>80</v>
      </c>
      <c r="D45" s="18" t="s">
        <v>65</v>
      </c>
      <c r="E45" s="18" t="s">
        <v>98</v>
      </c>
      <c r="F45" s="19"/>
      <c r="G45" s="19"/>
      <c r="H45" s="19">
        <v>10</v>
      </c>
      <c r="I45" s="19"/>
      <c r="J45" s="19">
        <v>4</v>
      </c>
      <c r="K45" s="19"/>
      <c r="L45" s="19"/>
      <c r="M45" s="19">
        <v>2</v>
      </c>
      <c r="N45" s="19"/>
      <c r="O45" s="19"/>
      <c r="P45" s="19"/>
      <c r="Q45" s="19">
        <v>44</v>
      </c>
      <c r="R45" s="23">
        <f t="shared" si="12"/>
        <v>170</v>
      </c>
      <c r="S45" s="24" t="b">
        <f t="shared" si="13"/>
        <v>0</v>
      </c>
      <c r="T45" s="24" t="str">
        <f t="shared" si="14"/>
        <v>30</v>
      </c>
      <c r="U45" s="23" t="b">
        <f t="shared" si="15"/>
        <v>0</v>
      </c>
      <c r="V45" s="23" t="b">
        <f t="shared" si="16"/>
        <v>0</v>
      </c>
      <c r="W45" s="23" t="str">
        <f t="shared" si="17"/>
        <v>10</v>
      </c>
      <c r="X45" s="23" t="b">
        <f t="shared" si="18"/>
        <v>0</v>
      </c>
      <c r="Y45" s="23" t="b">
        <f t="shared" si="19"/>
        <v>0</v>
      </c>
      <c r="Z45" s="23" t="b">
        <f t="shared" si="20"/>
        <v>0</v>
      </c>
      <c r="AA45" s="23" t="str">
        <f t="shared" si="21"/>
        <v>10</v>
      </c>
      <c r="AB45" s="6" t="s">
        <v>43</v>
      </c>
      <c r="AC45" s="25">
        <f t="shared" si="22"/>
        <v>220</v>
      </c>
      <c r="AD45" s="49">
        <v>17</v>
      </c>
      <c r="AE45" s="8"/>
    </row>
    <row r="46" spans="1:31" ht="18.75" customHeight="1">
      <c r="A46" s="18">
        <v>21618</v>
      </c>
      <c r="B46" s="18" t="s">
        <v>306</v>
      </c>
      <c r="C46" s="18" t="s">
        <v>80</v>
      </c>
      <c r="D46" s="18" t="s">
        <v>203</v>
      </c>
      <c r="E46" s="18" t="s">
        <v>307</v>
      </c>
      <c r="F46" s="19"/>
      <c r="G46" s="19"/>
      <c r="H46" s="19">
        <v>10</v>
      </c>
      <c r="I46" s="19">
        <v>4</v>
      </c>
      <c r="J46" s="19"/>
      <c r="K46" s="19"/>
      <c r="L46" s="19"/>
      <c r="M46" s="19"/>
      <c r="N46" s="19"/>
      <c r="O46" s="19"/>
      <c r="P46" s="19"/>
      <c r="Q46" s="19">
        <v>59</v>
      </c>
      <c r="R46" s="23">
        <f t="shared" si="12"/>
        <v>170</v>
      </c>
      <c r="S46" s="24" t="str">
        <f t="shared" si="13"/>
        <v>30</v>
      </c>
      <c r="T46" s="24" t="b">
        <f t="shared" si="14"/>
        <v>0</v>
      </c>
      <c r="U46" s="23" t="b">
        <f t="shared" si="15"/>
        <v>0</v>
      </c>
      <c r="V46" s="23" t="b">
        <f t="shared" si="16"/>
        <v>0</v>
      </c>
      <c r="W46" s="23" t="b">
        <f t="shared" si="17"/>
        <v>0</v>
      </c>
      <c r="X46" s="23" t="b">
        <f t="shared" si="18"/>
        <v>0</v>
      </c>
      <c r="Y46" s="23" t="b">
        <f t="shared" si="19"/>
        <v>0</v>
      </c>
      <c r="Z46" s="23" t="b">
        <f t="shared" si="20"/>
        <v>0</v>
      </c>
      <c r="AA46" s="23" t="str">
        <f t="shared" si="21"/>
        <v>20</v>
      </c>
      <c r="AB46" s="6" t="s">
        <v>130</v>
      </c>
      <c r="AC46" s="25">
        <f t="shared" si="22"/>
        <v>220</v>
      </c>
      <c r="AD46" s="49">
        <v>18</v>
      </c>
      <c r="AE46" s="8"/>
    </row>
    <row r="47" spans="1:31" ht="18.75" customHeight="1">
      <c r="A47" s="18">
        <v>21340</v>
      </c>
      <c r="B47" s="18" t="s">
        <v>134</v>
      </c>
      <c r="C47" s="18" t="s">
        <v>230</v>
      </c>
      <c r="D47" s="18" t="s">
        <v>231</v>
      </c>
      <c r="E47" s="18" t="s">
        <v>232</v>
      </c>
      <c r="F47" s="19"/>
      <c r="G47" s="19"/>
      <c r="H47" s="19">
        <v>10</v>
      </c>
      <c r="I47" s="19"/>
      <c r="J47" s="19">
        <v>4</v>
      </c>
      <c r="K47" s="19"/>
      <c r="L47" s="19"/>
      <c r="M47" s="19"/>
      <c r="N47" s="19"/>
      <c r="O47" s="19"/>
      <c r="P47" s="19"/>
      <c r="Q47" s="19">
        <v>29</v>
      </c>
      <c r="R47" s="23">
        <f t="shared" si="12"/>
        <v>170</v>
      </c>
      <c r="S47" s="24" t="b">
        <f t="shared" si="13"/>
        <v>0</v>
      </c>
      <c r="T47" s="24" t="str">
        <f t="shared" si="14"/>
        <v>30</v>
      </c>
      <c r="U47" s="23" t="b">
        <f t="shared" si="15"/>
        <v>0</v>
      </c>
      <c r="V47" s="23" t="b">
        <f t="shared" si="16"/>
        <v>0</v>
      </c>
      <c r="W47" s="23" t="b">
        <f t="shared" si="17"/>
        <v>0</v>
      </c>
      <c r="X47" s="23" t="b">
        <f t="shared" si="18"/>
        <v>0</v>
      </c>
      <c r="Y47" s="23" t="b">
        <f t="shared" si="19"/>
        <v>0</v>
      </c>
      <c r="Z47" s="23" t="b">
        <f t="shared" si="20"/>
        <v>0</v>
      </c>
      <c r="AA47" s="23" t="str">
        <f t="shared" si="21"/>
        <v>10</v>
      </c>
      <c r="AB47" s="6" t="s">
        <v>43</v>
      </c>
      <c r="AC47" s="25">
        <f t="shared" si="22"/>
        <v>210</v>
      </c>
      <c r="AD47" s="49"/>
      <c r="AE47" s="8"/>
    </row>
    <row r="48" spans="1:31" ht="18.75" customHeight="1">
      <c r="A48" s="18">
        <v>21692</v>
      </c>
      <c r="B48" s="18" t="s">
        <v>329</v>
      </c>
      <c r="C48" s="18" t="s">
        <v>140</v>
      </c>
      <c r="D48" s="18" t="s">
        <v>330</v>
      </c>
      <c r="E48" s="18" t="s">
        <v>331</v>
      </c>
      <c r="F48" s="19"/>
      <c r="G48" s="19"/>
      <c r="H48" s="19">
        <v>9</v>
      </c>
      <c r="I48" s="19"/>
      <c r="J48" s="19">
        <v>4</v>
      </c>
      <c r="K48" s="19"/>
      <c r="L48" s="19"/>
      <c r="M48" s="19">
        <v>1</v>
      </c>
      <c r="N48" s="19"/>
      <c r="O48" s="19"/>
      <c r="P48" s="19"/>
      <c r="Q48" s="19">
        <v>36</v>
      </c>
      <c r="R48" s="23">
        <f t="shared" si="12"/>
        <v>153</v>
      </c>
      <c r="S48" s="24" t="b">
        <f t="shared" si="13"/>
        <v>0</v>
      </c>
      <c r="T48" s="24" t="str">
        <f t="shared" si="14"/>
        <v>30</v>
      </c>
      <c r="U48" s="23" t="b">
        <f t="shared" si="15"/>
        <v>0</v>
      </c>
      <c r="V48" s="23" t="b">
        <f t="shared" si="16"/>
        <v>0</v>
      </c>
      <c r="W48" s="23" t="str">
        <f t="shared" si="17"/>
        <v>5</v>
      </c>
      <c r="X48" s="23" t="b">
        <f t="shared" si="18"/>
        <v>0</v>
      </c>
      <c r="Y48" s="23" t="b">
        <f t="shared" si="19"/>
        <v>0</v>
      </c>
      <c r="Z48" s="23" t="b">
        <f t="shared" si="20"/>
        <v>0</v>
      </c>
      <c r="AA48" s="23" t="str">
        <f t="shared" si="21"/>
        <v>10</v>
      </c>
      <c r="AB48" s="6" t="s">
        <v>43</v>
      </c>
      <c r="AC48" s="25">
        <f t="shared" si="22"/>
        <v>198</v>
      </c>
      <c r="AD48" s="49"/>
      <c r="AE48" s="8"/>
    </row>
    <row r="49" spans="1:31" ht="18.75" customHeight="1">
      <c r="A49" s="18">
        <v>21405</v>
      </c>
      <c r="B49" s="18" t="s">
        <v>106</v>
      </c>
      <c r="C49" s="18" t="s">
        <v>119</v>
      </c>
      <c r="D49" s="18" t="s">
        <v>73</v>
      </c>
      <c r="E49" s="18" t="s">
        <v>259</v>
      </c>
      <c r="F49" s="19"/>
      <c r="G49" s="19"/>
      <c r="H49" s="19"/>
      <c r="I49" s="19">
        <v>4</v>
      </c>
      <c r="J49" s="19"/>
      <c r="K49" s="19"/>
      <c r="L49" s="19"/>
      <c r="M49" s="19">
        <v>3</v>
      </c>
      <c r="N49" s="19">
        <v>4</v>
      </c>
      <c r="O49" s="19"/>
      <c r="P49" s="19"/>
      <c r="Q49" s="19">
        <v>47</v>
      </c>
      <c r="R49" s="23">
        <f t="shared" si="12"/>
        <v>0</v>
      </c>
      <c r="S49" s="24" t="str">
        <f t="shared" si="13"/>
        <v>30</v>
      </c>
      <c r="T49" s="24" t="b">
        <f t="shared" si="14"/>
        <v>0</v>
      </c>
      <c r="U49" s="23" t="b">
        <f t="shared" si="15"/>
        <v>0</v>
      </c>
      <c r="V49" s="23" t="b">
        <f t="shared" si="16"/>
        <v>0</v>
      </c>
      <c r="W49" s="23" t="str">
        <f t="shared" si="17"/>
        <v>20</v>
      </c>
      <c r="X49" s="23" t="str">
        <f t="shared" si="18"/>
        <v>40</v>
      </c>
      <c r="Y49" s="23" t="b">
        <f t="shared" si="19"/>
        <v>0</v>
      </c>
      <c r="Z49" s="23" t="b">
        <f t="shared" si="20"/>
        <v>0</v>
      </c>
      <c r="AA49" s="23" t="str">
        <f t="shared" si="21"/>
        <v>10</v>
      </c>
      <c r="AB49" s="6" t="s">
        <v>43</v>
      </c>
      <c r="AC49" s="25">
        <f t="shared" si="22"/>
        <v>100</v>
      </c>
      <c r="AD49" s="49"/>
      <c r="AE49" s="8"/>
    </row>
    <row r="50" spans="1:31" ht="18.75" customHeight="1">
      <c r="A50" s="18">
        <v>21087</v>
      </c>
      <c r="B50" s="18" t="s">
        <v>197</v>
      </c>
      <c r="C50" s="18" t="s">
        <v>198</v>
      </c>
      <c r="D50" s="18" t="s">
        <v>65</v>
      </c>
      <c r="E50" s="18" t="s">
        <v>199</v>
      </c>
      <c r="F50" s="19"/>
      <c r="G50" s="19"/>
      <c r="H50" s="19"/>
      <c r="I50" s="19">
        <v>4</v>
      </c>
      <c r="J50" s="19"/>
      <c r="K50" s="19"/>
      <c r="L50" s="19"/>
      <c r="M50" s="19">
        <v>2</v>
      </c>
      <c r="N50" s="19">
        <v>2</v>
      </c>
      <c r="O50" s="19"/>
      <c r="P50" s="19"/>
      <c r="Q50" s="19">
        <v>34</v>
      </c>
      <c r="R50" s="23">
        <f t="shared" si="12"/>
        <v>0</v>
      </c>
      <c r="S50" s="24" t="str">
        <f t="shared" si="13"/>
        <v>30</v>
      </c>
      <c r="T50" s="24" t="b">
        <f t="shared" si="14"/>
        <v>0</v>
      </c>
      <c r="U50" s="23" t="b">
        <f t="shared" si="15"/>
        <v>0</v>
      </c>
      <c r="V50" s="23" t="b">
        <f t="shared" si="16"/>
        <v>0</v>
      </c>
      <c r="W50" s="23" t="str">
        <f t="shared" si="17"/>
        <v>10</v>
      </c>
      <c r="X50" s="23" t="str">
        <f t="shared" si="18"/>
        <v>20</v>
      </c>
      <c r="Y50" s="23" t="b">
        <f t="shared" si="19"/>
        <v>0</v>
      </c>
      <c r="Z50" s="23" t="b">
        <f t="shared" si="20"/>
        <v>0</v>
      </c>
      <c r="AA50" s="23" t="str">
        <f t="shared" si="21"/>
        <v>10</v>
      </c>
      <c r="AB50" s="6" t="s">
        <v>43</v>
      </c>
      <c r="AC50" s="25">
        <f t="shared" si="22"/>
        <v>70</v>
      </c>
      <c r="AD50" s="49"/>
      <c r="AE50" s="8"/>
    </row>
    <row r="51" spans="1:31" ht="18.75" customHeight="1">
      <c r="A51" s="18">
        <v>21783</v>
      </c>
      <c r="B51" s="18" t="s">
        <v>353</v>
      </c>
      <c r="C51" s="18" t="s">
        <v>72</v>
      </c>
      <c r="D51" s="18" t="s">
        <v>77</v>
      </c>
      <c r="E51" s="18" t="s">
        <v>354</v>
      </c>
      <c r="F51" s="19"/>
      <c r="G51" s="19"/>
      <c r="H51" s="19"/>
      <c r="I51" s="19"/>
      <c r="J51" s="19">
        <v>5</v>
      </c>
      <c r="K51" s="19"/>
      <c r="L51" s="19"/>
      <c r="M51" s="19">
        <v>1</v>
      </c>
      <c r="N51" s="19"/>
      <c r="O51" s="19"/>
      <c r="P51" s="19"/>
      <c r="Q51" s="19">
        <v>50</v>
      </c>
      <c r="R51" s="23">
        <f t="shared" si="12"/>
        <v>0</v>
      </c>
      <c r="S51" s="24" t="b">
        <f t="shared" si="13"/>
        <v>0</v>
      </c>
      <c r="T51" s="24" t="str">
        <f t="shared" si="14"/>
        <v>40</v>
      </c>
      <c r="U51" s="23" t="b">
        <f t="shared" si="15"/>
        <v>0</v>
      </c>
      <c r="V51" s="23" t="b">
        <f t="shared" si="16"/>
        <v>0</v>
      </c>
      <c r="W51" s="23" t="str">
        <f t="shared" si="17"/>
        <v>5</v>
      </c>
      <c r="X51" s="23" t="b">
        <f t="shared" si="18"/>
        <v>0</v>
      </c>
      <c r="Y51" s="23" t="b">
        <f t="shared" si="19"/>
        <v>0</v>
      </c>
      <c r="Z51" s="23" t="b">
        <f t="shared" si="20"/>
        <v>0</v>
      </c>
      <c r="AA51" s="23" t="str">
        <f t="shared" si="21"/>
        <v>20</v>
      </c>
      <c r="AB51" s="6" t="s">
        <v>43</v>
      </c>
      <c r="AC51" s="25">
        <f t="shared" si="22"/>
        <v>65</v>
      </c>
      <c r="AD51" s="49"/>
      <c r="AE51" s="8"/>
    </row>
    <row r="52" spans="1:31" ht="18.75" customHeight="1">
      <c r="A52" s="18">
        <v>21130</v>
      </c>
      <c r="B52" s="18" t="s">
        <v>205</v>
      </c>
      <c r="C52" s="18" t="s">
        <v>206</v>
      </c>
      <c r="D52" s="18" t="s">
        <v>207</v>
      </c>
      <c r="E52" s="18" t="s">
        <v>208</v>
      </c>
      <c r="F52" s="19"/>
      <c r="G52" s="19"/>
      <c r="H52" s="19"/>
      <c r="I52" s="19">
        <v>4</v>
      </c>
      <c r="J52" s="19"/>
      <c r="K52" s="19"/>
      <c r="L52" s="19"/>
      <c r="M52" s="19">
        <v>2</v>
      </c>
      <c r="N52" s="19"/>
      <c r="O52" s="19"/>
      <c r="P52" s="19"/>
      <c r="Q52" s="19">
        <v>32</v>
      </c>
      <c r="R52" s="23">
        <f t="shared" si="12"/>
        <v>0</v>
      </c>
      <c r="S52" s="24" t="str">
        <f t="shared" si="13"/>
        <v>30</v>
      </c>
      <c r="T52" s="24" t="b">
        <f t="shared" si="14"/>
        <v>0</v>
      </c>
      <c r="U52" s="23" t="b">
        <f t="shared" si="15"/>
        <v>0</v>
      </c>
      <c r="V52" s="23" t="b">
        <f t="shared" si="16"/>
        <v>0</v>
      </c>
      <c r="W52" s="23" t="str">
        <f t="shared" si="17"/>
        <v>10</v>
      </c>
      <c r="X52" s="23" t="b">
        <f t="shared" si="18"/>
        <v>0</v>
      </c>
      <c r="Y52" s="23" t="b">
        <f t="shared" si="19"/>
        <v>0</v>
      </c>
      <c r="Z52" s="23" t="b">
        <f t="shared" si="20"/>
        <v>0</v>
      </c>
      <c r="AA52" s="23" t="str">
        <f t="shared" si="21"/>
        <v>10</v>
      </c>
      <c r="AB52" s="6" t="s">
        <v>130</v>
      </c>
      <c r="AC52" s="25">
        <f t="shared" si="22"/>
        <v>50</v>
      </c>
      <c r="AD52" s="49"/>
      <c r="AE52" s="8"/>
    </row>
    <row r="53" spans="1:31" ht="18.75" customHeight="1">
      <c r="A53" s="18">
        <v>21514</v>
      </c>
      <c r="B53" s="18" t="s">
        <v>254</v>
      </c>
      <c r="C53" s="18" t="s">
        <v>63</v>
      </c>
      <c r="D53" s="18" t="s">
        <v>203</v>
      </c>
      <c r="E53" s="18" t="s">
        <v>255</v>
      </c>
      <c r="F53" s="19"/>
      <c r="G53" s="19"/>
      <c r="H53" s="19"/>
      <c r="I53" s="19">
        <v>4</v>
      </c>
      <c r="J53" s="19"/>
      <c r="K53" s="19"/>
      <c r="L53" s="19"/>
      <c r="M53" s="19"/>
      <c r="N53" s="19"/>
      <c r="O53" s="19"/>
      <c r="P53" s="19"/>
      <c r="Q53" s="19">
        <v>59</v>
      </c>
      <c r="R53" s="23">
        <f t="shared" si="12"/>
        <v>0</v>
      </c>
      <c r="S53" s="24" t="str">
        <f t="shared" si="13"/>
        <v>30</v>
      </c>
      <c r="T53" s="24" t="b">
        <f t="shared" si="14"/>
        <v>0</v>
      </c>
      <c r="U53" s="23" t="b">
        <f t="shared" si="15"/>
        <v>0</v>
      </c>
      <c r="V53" s="23" t="b">
        <f t="shared" si="16"/>
        <v>0</v>
      </c>
      <c r="W53" s="23" t="b">
        <f t="shared" si="17"/>
        <v>0</v>
      </c>
      <c r="X53" s="23" t="b">
        <f t="shared" si="18"/>
        <v>0</v>
      </c>
      <c r="Y53" s="23" t="b">
        <f t="shared" si="19"/>
        <v>0</v>
      </c>
      <c r="Z53" s="23" t="b">
        <f t="shared" si="20"/>
        <v>0</v>
      </c>
      <c r="AA53" s="23" t="str">
        <f t="shared" si="21"/>
        <v>20</v>
      </c>
      <c r="AB53" s="6" t="s">
        <v>109</v>
      </c>
      <c r="AC53" s="25">
        <f t="shared" si="22"/>
        <v>50</v>
      </c>
      <c r="AD53" s="49"/>
      <c r="AE53" s="8"/>
    </row>
    <row r="54" spans="1:30" ht="18.75" customHeight="1">
      <c r="A54" s="18">
        <v>21762</v>
      </c>
      <c r="B54" s="18" t="s">
        <v>341</v>
      </c>
      <c r="C54" s="18" t="s">
        <v>342</v>
      </c>
      <c r="D54" s="18" t="s">
        <v>65</v>
      </c>
      <c r="E54" s="18" t="s">
        <v>343</v>
      </c>
      <c r="F54" s="19"/>
      <c r="G54" s="19"/>
      <c r="H54" s="19"/>
      <c r="I54" s="19"/>
      <c r="J54" s="19">
        <v>4</v>
      </c>
      <c r="K54" s="19"/>
      <c r="L54" s="19"/>
      <c r="M54" s="19"/>
      <c r="N54" s="19"/>
      <c r="O54" s="19"/>
      <c r="P54" s="19"/>
      <c r="Q54" s="19">
        <v>50</v>
      </c>
      <c r="R54" s="23">
        <f t="shared" si="12"/>
        <v>0</v>
      </c>
      <c r="S54" s="24" t="b">
        <f t="shared" si="13"/>
        <v>0</v>
      </c>
      <c r="T54" s="24" t="str">
        <f t="shared" si="14"/>
        <v>30</v>
      </c>
      <c r="U54" s="23" t="b">
        <f t="shared" si="15"/>
        <v>0</v>
      </c>
      <c r="V54" s="23" t="b">
        <f t="shared" si="16"/>
        <v>0</v>
      </c>
      <c r="W54" s="23" t="b">
        <f t="shared" si="17"/>
        <v>0</v>
      </c>
      <c r="X54" s="23" t="b">
        <f t="shared" si="18"/>
        <v>0</v>
      </c>
      <c r="Y54" s="23" t="b">
        <f t="shared" si="19"/>
        <v>0</v>
      </c>
      <c r="Z54" s="23" t="b">
        <f t="shared" si="20"/>
        <v>0</v>
      </c>
      <c r="AA54" s="23" t="str">
        <f t="shared" si="21"/>
        <v>20</v>
      </c>
      <c r="AB54" s="6" t="s">
        <v>43</v>
      </c>
      <c r="AC54" s="25">
        <f t="shared" si="22"/>
        <v>50</v>
      </c>
      <c r="AD54" s="49"/>
    </row>
    <row r="55" spans="1:30" ht="18.75" customHeight="1">
      <c r="A55" s="18">
        <v>20973</v>
      </c>
      <c r="B55" s="18" t="s">
        <v>116</v>
      </c>
      <c r="C55" s="18" t="s">
        <v>63</v>
      </c>
      <c r="D55" s="18" t="s">
        <v>95</v>
      </c>
      <c r="E55" s="18" t="s">
        <v>117</v>
      </c>
      <c r="F55" s="19"/>
      <c r="G55" s="19"/>
      <c r="H55" s="19"/>
      <c r="I55" s="19"/>
      <c r="J55" s="19"/>
      <c r="K55" s="19">
        <v>3</v>
      </c>
      <c r="L55" s="19"/>
      <c r="M55" s="19"/>
      <c r="N55" s="19">
        <v>2</v>
      </c>
      <c r="O55" s="19"/>
      <c r="P55" s="19"/>
      <c r="Q55" s="19">
        <v>35</v>
      </c>
      <c r="R55" s="23">
        <f t="shared" si="12"/>
        <v>0</v>
      </c>
      <c r="S55" s="24" t="b">
        <f t="shared" si="13"/>
        <v>0</v>
      </c>
      <c r="T55" s="24" t="b">
        <f t="shared" si="14"/>
        <v>0</v>
      </c>
      <c r="U55" s="23" t="str">
        <f t="shared" si="15"/>
        <v>15</v>
      </c>
      <c r="V55" s="23" t="b">
        <f t="shared" si="16"/>
        <v>0</v>
      </c>
      <c r="W55" s="23" t="b">
        <f t="shared" si="17"/>
        <v>0</v>
      </c>
      <c r="X55" s="23" t="str">
        <f t="shared" si="18"/>
        <v>20</v>
      </c>
      <c r="Y55" s="23" t="b">
        <f t="shared" si="19"/>
        <v>0</v>
      </c>
      <c r="Z55" s="23" t="b">
        <f t="shared" si="20"/>
        <v>0</v>
      </c>
      <c r="AA55" s="23" t="str">
        <f t="shared" si="21"/>
        <v>10</v>
      </c>
      <c r="AB55" s="6" t="s">
        <v>43</v>
      </c>
      <c r="AC55" s="25">
        <f t="shared" si="22"/>
        <v>45</v>
      </c>
      <c r="AD55" s="49"/>
    </row>
    <row r="56" spans="1:30" ht="18.75" customHeight="1">
      <c r="A56" s="18">
        <v>21242</v>
      </c>
      <c r="B56" s="18" t="s">
        <v>291</v>
      </c>
      <c r="C56" s="18" t="s">
        <v>114</v>
      </c>
      <c r="D56" s="18" t="s">
        <v>164</v>
      </c>
      <c r="E56" s="18" t="s">
        <v>216</v>
      </c>
      <c r="F56" s="19"/>
      <c r="G56" s="19"/>
      <c r="H56" s="19"/>
      <c r="I56" s="19"/>
      <c r="J56" s="19"/>
      <c r="K56" s="19">
        <v>3</v>
      </c>
      <c r="L56" s="19"/>
      <c r="M56" s="19">
        <v>3</v>
      </c>
      <c r="N56" s="19"/>
      <c r="O56" s="19"/>
      <c r="P56" s="19"/>
      <c r="Q56" s="19">
        <v>44</v>
      </c>
      <c r="R56" s="23">
        <f t="shared" si="12"/>
        <v>0</v>
      </c>
      <c r="S56" s="24" t="b">
        <f t="shared" si="13"/>
        <v>0</v>
      </c>
      <c r="T56" s="24" t="b">
        <f t="shared" si="14"/>
        <v>0</v>
      </c>
      <c r="U56" s="23" t="str">
        <f t="shared" si="15"/>
        <v>15</v>
      </c>
      <c r="V56" s="23" t="b">
        <f t="shared" si="16"/>
        <v>0</v>
      </c>
      <c r="W56" s="23" t="str">
        <f t="shared" si="17"/>
        <v>20</v>
      </c>
      <c r="X56" s="23" t="b">
        <f t="shared" si="18"/>
        <v>0</v>
      </c>
      <c r="Y56" s="23" t="b">
        <f t="shared" si="19"/>
        <v>0</v>
      </c>
      <c r="Z56" s="23" t="b">
        <f t="shared" si="20"/>
        <v>0</v>
      </c>
      <c r="AA56" s="23" t="str">
        <f t="shared" si="21"/>
        <v>10</v>
      </c>
      <c r="AB56" s="6" t="s">
        <v>43</v>
      </c>
      <c r="AC56" s="25">
        <f t="shared" si="22"/>
        <v>45</v>
      </c>
      <c r="AD56" s="49"/>
    </row>
    <row r="57" spans="1:30" ht="18.75" customHeight="1">
      <c r="A57" s="18">
        <v>21086</v>
      </c>
      <c r="B57" s="18" t="s">
        <v>222</v>
      </c>
      <c r="C57" s="18" t="s">
        <v>223</v>
      </c>
      <c r="D57" s="18" t="s">
        <v>65</v>
      </c>
      <c r="E57" s="18" t="s">
        <v>224</v>
      </c>
      <c r="F57" s="19"/>
      <c r="G57" s="19"/>
      <c r="H57" s="19"/>
      <c r="I57" s="19"/>
      <c r="J57" s="19"/>
      <c r="K57" s="19"/>
      <c r="L57" s="19">
        <v>3</v>
      </c>
      <c r="M57" s="19">
        <v>3</v>
      </c>
      <c r="N57" s="19"/>
      <c r="O57" s="19"/>
      <c r="P57" s="19"/>
      <c r="Q57" s="19">
        <v>44</v>
      </c>
      <c r="R57" s="23">
        <f t="shared" si="12"/>
        <v>0</v>
      </c>
      <c r="S57" s="24" t="b">
        <f t="shared" si="13"/>
        <v>0</v>
      </c>
      <c r="T57" s="24" t="b">
        <f t="shared" si="14"/>
        <v>0</v>
      </c>
      <c r="U57" s="23" t="b">
        <f t="shared" si="15"/>
        <v>0</v>
      </c>
      <c r="V57" s="23" t="str">
        <f t="shared" si="16"/>
        <v>15</v>
      </c>
      <c r="W57" s="23" t="str">
        <f t="shared" si="17"/>
        <v>20</v>
      </c>
      <c r="X57" s="23" t="b">
        <f t="shared" si="18"/>
        <v>0</v>
      </c>
      <c r="Y57" s="23" t="b">
        <f t="shared" si="19"/>
        <v>0</v>
      </c>
      <c r="Z57" s="23" t="b">
        <f t="shared" si="20"/>
        <v>0</v>
      </c>
      <c r="AA57" s="23" t="str">
        <f t="shared" si="21"/>
        <v>10</v>
      </c>
      <c r="AB57" s="6" t="s">
        <v>43</v>
      </c>
      <c r="AC57" s="25">
        <f t="shared" si="22"/>
        <v>45</v>
      </c>
      <c r="AD57" s="49"/>
    </row>
    <row r="58" spans="1:30" ht="18.75" customHeight="1">
      <c r="A58" s="18">
        <v>20648</v>
      </c>
      <c r="B58" s="18" t="s">
        <v>256</v>
      </c>
      <c r="C58" s="18" t="s">
        <v>257</v>
      </c>
      <c r="D58" s="18" t="s">
        <v>258</v>
      </c>
      <c r="E58" s="18" t="s">
        <v>49</v>
      </c>
      <c r="F58" s="19"/>
      <c r="G58" s="19"/>
      <c r="H58" s="19"/>
      <c r="I58" s="19"/>
      <c r="J58" s="19"/>
      <c r="K58" s="19">
        <v>3</v>
      </c>
      <c r="L58" s="19"/>
      <c r="M58" s="19">
        <v>3</v>
      </c>
      <c r="N58" s="19"/>
      <c r="O58" s="19"/>
      <c r="P58" s="19"/>
      <c r="Q58" s="19">
        <v>42</v>
      </c>
      <c r="R58" s="23">
        <f t="shared" si="12"/>
        <v>0</v>
      </c>
      <c r="S58" s="24" t="b">
        <f t="shared" si="13"/>
        <v>0</v>
      </c>
      <c r="T58" s="24" t="b">
        <f t="shared" si="14"/>
        <v>0</v>
      </c>
      <c r="U58" s="23" t="str">
        <f t="shared" si="15"/>
        <v>15</v>
      </c>
      <c r="V58" s="23" t="b">
        <f t="shared" si="16"/>
        <v>0</v>
      </c>
      <c r="W58" s="23" t="str">
        <f t="shared" si="17"/>
        <v>20</v>
      </c>
      <c r="X58" s="23" t="b">
        <f t="shared" si="18"/>
        <v>0</v>
      </c>
      <c r="Y58" s="23" t="b">
        <f t="shared" si="19"/>
        <v>0</v>
      </c>
      <c r="Z58" s="23" t="b">
        <f t="shared" si="20"/>
        <v>0</v>
      </c>
      <c r="AA58" s="23" t="str">
        <f t="shared" si="21"/>
        <v>10</v>
      </c>
      <c r="AB58" s="6" t="s">
        <v>43</v>
      </c>
      <c r="AC58" s="25">
        <f t="shared" si="22"/>
        <v>45</v>
      </c>
      <c r="AD58" s="49"/>
    </row>
    <row r="59" spans="1:30" ht="18.75" customHeight="1">
      <c r="A59" s="18">
        <v>21461</v>
      </c>
      <c r="B59" s="18" t="s">
        <v>275</v>
      </c>
      <c r="C59" s="18" t="s">
        <v>147</v>
      </c>
      <c r="D59" s="18" t="s">
        <v>276</v>
      </c>
      <c r="E59" s="18" t="s">
        <v>277</v>
      </c>
      <c r="F59" s="19"/>
      <c r="G59" s="19"/>
      <c r="H59" s="19"/>
      <c r="I59" s="19"/>
      <c r="J59" s="19"/>
      <c r="K59" s="19">
        <v>3</v>
      </c>
      <c r="L59" s="19"/>
      <c r="M59" s="19">
        <v>3</v>
      </c>
      <c r="N59" s="19"/>
      <c r="O59" s="19"/>
      <c r="P59" s="19"/>
      <c r="Q59" s="19">
        <v>39</v>
      </c>
      <c r="R59" s="23">
        <f t="shared" si="12"/>
        <v>0</v>
      </c>
      <c r="S59" s="24" t="b">
        <f t="shared" si="13"/>
        <v>0</v>
      </c>
      <c r="T59" s="24" t="b">
        <f t="shared" si="14"/>
        <v>0</v>
      </c>
      <c r="U59" s="23" t="str">
        <f t="shared" si="15"/>
        <v>15</v>
      </c>
      <c r="V59" s="23" t="b">
        <f t="shared" si="16"/>
        <v>0</v>
      </c>
      <c r="W59" s="23" t="str">
        <f t="shared" si="17"/>
        <v>20</v>
      </c>
      <c r="X59" s="23" t="b">
        <f t="shared" si="18"/>
        <v>0</v>
      </c>
      <c r="Y59" s="23" t="b">
        <f t="shared" si="19"/>
        <v>0</v>
      </c>
      <c r="Z59" s="23" t="b">
        <f t="shared" si="20"/>
        <v>0</v>
      </c>
      <c r="AA59" s="23" t="str">
        <f t="shared" si="21"/>
        <v>10</v>
      </c>
      <c r="AB59" s="6" t="s">
        <v>130</v>
      </c>
      <c r="AC59" s="25">
        <f t="shared" si="22"/>
        <v>45</v>
      </c>
      <c r="AD59" s="49"/>
    </row>
    <row r="60" spans="1:30" ht="18.75" customHeight="1">
      <c r="A60" s="18">
        <v>21705</v>
      </c>
      <c r="B60" s="18" t="s">
        <v>332</v>
      </c>
      <c r="C60" s="18" t="s">
        <v>333</v>
      </c>
      <c r="D60" s="18" t="s">
        <v>267</v>
      </c>
      <c r="E60" s="18" t="s">
        <v>334</v>
      </c>
      <c r="F60" s="19"/>
      <c r="G60" s="19"/>
      <c r="H60" s="19"/>
      <c r="I60" s="19"/>
      <c r="J60" s="19"/>
      <c r="K60" s="19">
        <v>3</v>
      </c>
      <c r="L60" s="19"/>
      <c r="M60" s="19">
        <v>3</v>
      </c>
      <c r="N60" s="19"/>
      <c r="O60" s="19" t="s">
        <v>335</v>
      </c>
      <c r="P60" s="19"/>
      <c r="Q60" s="19">
        <v>45</v>
      </c>
      <c r="R60" s="23">
        <f t="shared" si="12"/>
        <v>0</v>
      </c>
      <c r="S60" s="24" t="b">
        <f t="shared" si="13"/>
        <v>0</v>
      </c>
      <c r="T60" s="24" t="b">
        <f t="shared" si="14"/>
        <v>0</v>
      </c>
      <c r="U60" s="23" t="str">
        <f t="shared" si="15"/>
        <v>15</v>
      </c>
      <c r="V60" s="23" t="b">
        <f t="shared" si="16"/>
        <v>0</v>
      </c>
      <c r="W60" s="23" t="str">
        <f t="shared" si="17"/>
        <v>20</v>
      </c>
      <c r="X60" s="23" t="b">
        <f t="shared" si="18"/>
        <v>0</v>
      </c>
      <c r="Y60" s="23" t="b">
        <f t="shared" si="19"/>
        <v>0</v>
      </c>
      <c r="Z60" s="23" t="b">
        <f t="shared" si="20"/>
        <v>0</v>
      </c>
      <c r="AA60" s="23" t="str">
        <f t="shared" si="21"/>
        <v>10</v>
      </c>
      <c r="AB60" s="6" t="s">
        <v>43</v>
      </c>
      <c r="AC60" s="25">
        <f t="shared" si="22"/>
        <v>45</v>
      </c>
      <c r="AD60" s="49"/>
    </row>
    <row r="61" spans="1:30" ht="18.75" customHeight="1">
      <c r="A61" s="18">
        <v>21072</v>
      </c>
      <c r="B61" s="18" t="s">
        <v>182</v>
      </c>
      <c r="C61" s="18" t="s">
        <v>132</v>
      </c>
      <c r="D61" s="18" t="s">
        <v>73</v>
      </c>
      <c r="E61" s="18" t="s">
        <v>183</v>
      </c>
      <c r="F61" s="19"/>
      <c r="G61" s="19"/>
      <c r="H61" s="19"/>
      <c r="I61" s="19"/>
      <c r="J61" s="19"/>
      <c r="K61" s="19"/>
      <c r="L61" s="19"/>
      <c r="M61" s="19">
        <v>2</v>
      </c>
      <c r="N61" s="19">
        <v>2</v>
      </c>
      <c r="O61" s="19"/>
      <c r="P61" s="19"/>
      <c r="Q61" s="19">
        <v>45</v>
      </c>
      <c r="R61" s="23">
        <f t="shared" si="12"/>
        <v>0</v>
      </c>
      <c r="S61" s="24" t="b">
        <f t="shared" si="13"/>
        <v>0</v>
      </c>
      <c r="T61" s="24" t="b">
        <f t="shared" si="14"/>
        <v>0</v>
      </c>
      <c r="U61" s="23" t="b">
        <f t="shared" si="15"/>
        <v>0</v>
      </c>
      <c r="V61" s="23" t="b">
        <f t="shared" si="16"/>
        <v>0</v>
      </c>
      <c r="W61" s="23" t="str">
        <f t="shared" si="17"/>
        <v>10</v>
      </c>
      <c r="X61" s="23" t="str">
        <f t="shared" si="18"/>
        <v>20</v>
      </c>
      <c r="Y61" s="23" t="b">
        <f t="shared" si="19"/>
        <v>0</v>
      </c>
      <c r="Z61" s="23" t="b">
        <f t="shared" si="20"/>
        <v>0</v>
      </c>
      <c r="AA61" s="23" t="str">
        <f t="shared" si="21"/>
        <v>10</v>
      </c>
      <c r="AB61" s="6" t="s">
        <v>109</v>
      </c>
      <c r="AC61" s="25">
        <f t="shared" si="22"/>
        <v>40</v>
      </c>
      <c r="AD61" s="49"/>
    </row>
    <row r="62" spans="1:30" ht="18.75" customHeight="1">
      <c r="A62" s="18">
        <v>21733</v>
      </c>
      <c r="B62" s="18" t="s">
        <v>338</v>
      </c>
      <c r="C62" s="18" t="s">
        <v>339</v>
      </c>
      <c r="D62" s="18" t="s">
        <v>164</v>
      </c>
      <c r="E62" s="18" t="s">
        <v>340</v>
      </c>
      <c r="F62" s="19"/>
      <c r="G62" s="19"/>
      <c r="H62" s="19">
        <v>1</v>
      </c>
      <c r="I62" s="19"/>
      <c r="J62" s="19"/>
      <c r="K62" s="19"/>
      <c r="L62" s="19"/>
      <c r="M62" s="19">
        <v>2</v>
      </c>
      <c r="N62" s="19"/>
      <c r="O62" s="19"/>
      <c r="P62" s="19"/>
      <c r="Q62" s="19">
        <v>44</v>
      </c>
      <c r="R62" s="23">
        <f t="shared" si="12"/>
        <v>17</v>
      </c>
      <c r="S62" s="24" t="b">
        <f t="shared" si="13"/>
        <v>0</v>
      </c>
      <c r="T62" s="24" t="b">
        <f t="shared" si="14"/>
        <v>0</v>
      </c>
      <c r="U62" s="23" t="b">
        <f t="shared" si="15"/>
        <v>0</v>
      </c>
      <c r="V62" s="23" t="b">
        <f t="shared" si="16"/>
        <v>0</v>
      </c>
      <c r="W62" s="23" t="str">
        <f t="shared" si="17"/>
        <v>10</v>
      </c>
      <c r="X62" s="23" t="b">
        <f t="shared" si="18"/>
        <v>0</v>
      </c>
      <c r="Y62" s="23" t="b">
        <f t="shared" si="19"/>
        <v>0</v>
      </c>
      <c r="Z62" s="23" t="b">
        <f t="shared" si="20"/>
        <v>0</v>
      </c>
      <c r="AA62" s="23" t="str">
        <f t="shared" si="21"/>
        <v>10</v>
      </c>
      <c r="AB62" s="6" t="s">
        <v>44</v>
      </c>
      <c r="AC62" s="25">
        <f t="shared" si="22"/>
        <v>37</v>
      </c>
      <c r="AD62" s="49"/>
    </row>
    <row r="63" spans="1:30" ht="18.75" customHeight="1">
      <c r="A63" s="18">
        <v>21230</v>
      </c>
      <c r="B63" s="18" t="s">
        <v>163</v>
      </c>
      <c r="C63" s="18" t="s">
        <v>111</v>
      </c>
      <c r="D63" s="18" t="s">
        <v>164</v>
      </c>
      <c r="E63" s="18" t="s">
        <v>165</v>
      </c>
      <c r="F63" s="19"/>
      <c r="G63" s="19"/>
      <c r="H63" s="19"/>
      <c r="I63" s="19"/>
      <c r="J63" s="19"/>
      <c r="K63" s="19"/>
      <c r="L63" s="19"/>
      <c r="M63" s="19">
        <v>1</v>
      </c>
      <c r="N63" s="19">
        <v>1</v>
      </c>
      <c r="O63" s="19"/>
      <c r="P63" s="19"/>
      <c r="Q63" s="19">
        <v>58</v>
      </c>
      <c r="R63" s="23">
        <f t="shared" si="12"/>
        <v>0</v>
      </c>
      <c r="S63" s="24" t="b">
        <f t="shared" si="13"/>
        <v>0</v>
      </c>
      <c r="T63" s="24" t="b">
        <f t="shared" si="14"/>
        <v>0</v>
      </c>
      <c r="U63" s="23" t="b">
        <f t="shared" si="15"/>
        <v>0</v>
      </c>
      <c r="V63" s="23" t="b">
        <f t="shared" si="16"/>
        <v>0</v>
      </c>
      <c r="W63" s="23" t="str">
        <f t="shared" si="17"/>
        <v>5</v>
      </c>
      <c r="X63" s="23" t="str">
        <f t="shared" si="18"/>
        <v>10</v>
      </c>
      <c r="Y63" s="23" t="b">
        <f t="shared" si="19"/>
        <v>0</v>
      </c>
      <c r="Z63" s="23" t="b">
        <f t="shared" si="20"/>
        <v>0</v>
      </c>
      <c r="AA63" s="23" t="str">
        <f t="shared" si="21"/>
        <v>20</v>
      </c>
      <c r="AB63" s="6" t="s">
        <v>130</v>
      </c>
      <c r="AC63" s="25">
        <f t="shared" si="22"/>
        <v>35</v>
      </c>
      <c r="AD63" s="49"/>
    </row>
    <row r="64" spans="1:30" ht="18.75" customHeight="1">
      <c r="A64" s="18">
        <v>21054</v>
      </c>
      <c r="B64" s="18" t="s">
        <v>126</v>
      </c>
      <c r="C64" s="18" t="s">
        <v>217</v>
      </c>
      <c r="D64" s="18" t="s">
        <v>60</v>
      </c>
      <c r="E64" s="18" t="s">
        <v>218</v>
      </c>
      <c r="F64" s="19"/>
      <c r="G64" s="19"/>
      <c r="H64" s="19"/>
      <c r="I64" s="19"/>
      <c r="J64" s="19"/>
      <c r="K64" s="19"/>
      <c r="L64" s="19">
        <v>3</v>
      </c>
      <c r="M64" s="19">
        <v>2</v>
      </c>
      <c r="N64" s="19"/>
      <c r="O64" s="19"/>
      <c r="P64" s="19"/>
      <c r="Q64" s="19">
        <v>43</v>
      </c>
      <c r="R64" s="23">
        <f t="shared" si="12"/>
        <v>0</v>
      </c>
      <c r="S64" s="24" t="b">
        <f t="shared" si="13"/>
        <v>0</v>
      </c>
      <c r="T64" s="24" t="b">
        <f t="shared" si="14"/>
        <v>0</v>
      </c>
      <c r="U64" s="23" t="b">
        <f t="shared" si="15"/>
        <v>0</v>
      </c>
      <c r="V64" s="23" t="str">
        <f t="shared" si="16"/>
        <v>15</v>
      </c>
      <c r="W64" s="23" t="str">
        <f t="shared" si="17"/>
        <v>10</v>
      </c>
      <c r="X64" s="23" t="b">
        <f t="shared" si="18"/>
        <v>0</v>
      </c>
      <c r="Y64" s="23" t="b">
        <f t="shared" si="19"/>
        <v>0</v>
      </c>
      <c r="Z64" s="23" t="b">
        <f t="shared" si="20"/>
        <v>0</v>
      </c>
      <c r="AA64" s="23" t="str">
        <f t="shared" si="21"/>
        <v>10</v>
      </c>
      <c r="AB64" s="6" t="s">
        <v>43</v>
      </c>
      <c r="AC64" s="25">
        <f t="shared" si="22"/>
        <v>35</v>
      </c>
      <c r="AD64" s="49"/>
    </row>
    <row r="65" spans="1:30" ht="18.75" customHeight="1">
      <c r="A65" s="18">
        <v>21784</v>
      </c>
      <c r="B65" s="18" t="s">
        <v>355</v>
      </c>
      <c r="C65" s="18" t="s">
        <v>63</v>
      </c>
      <c r="D65" s="18" t="s">
        <v>356</v>
      </c>
      <c r="E65" s="18" t="s">
        <v>357</v>
      </c>
      <c r="F65" s="19"/>
      <c r="G65" s="19"/>
      <c r="H65" s="19"/>
      <c r="I65" s="19"/>
      <c r="J65" s="19"/>
      <c r="K65" s="19">
        <v>3</v>
      </c>
      <c r="L65" s="19"/>
      <c r="M65" s="19">
        <v>2</v>
      </c>
      <c r="N65" s="19"/>
      <c r="O65" s="19"/>
      <c r="P65" s="19"/>
      <c r="Q65" s="19">
        <v>42</v>
      </c>
      <c r="R65" s="23">
        <f t="shared" si="12"/>
        <v>0</v>
      </c>
      <c r="S65" s="24" t="b">
        <f t="shared" si="13"/>
        <v>0</v>
      </c>
      <c r="T65" s="24" t="b">
        <f t="shared" si="14"/>
        <v>0</v>
      </c>
      <c r="U65" s="23" t="str">
        <f t="shared" si="15"/>
        <v>15</v>
      </c>
      <c r="V65" s="23" t="b">
        <f t="shared" si="16"/>
        <v>0</v>
      </c>
      <c r="W65" s="23" t="str">
        <f t="shared" si="17"/>
        <v>10</v>
      </c>
      <c r="X65" s="23" t="b">
        <f t="shared" si="18"/>
        <v>0</v>
      </c>
      <c r="Y65" s="23" t="b">
        <f t="shared" si="19"/>
        <v>0</v>
      </c>
      <c r="Z65" s="23" t="b">
        <f t="shared" si="20"/>
        <v>0</v>
      </c>
      <c r="AA65" s="23" t="str">
        <f t="shared" si="21"/>
        <v>10</v>
      </c>
      <c r="AB65" s="6" t="s">
        <v>130</v>
      </c>
      <c r="AC65" s="25">
        <f t="shared" si="22"/>
        <v>35</v>
      </c>
      <c r="AD65" s="49"/>
    </row>
    <row r="66" spans="1:30" ht="18.75" customHeight="1">
      <c r="A66" s="18">
        <v>20930</v>
      </c>
      <c r="B66" s="18" t="s">
        <v>137</v>
      </c>
      <c r="C66" s="18" t="s">
        <v>80</v>
      </c>
      <c r="D66" s="18" t="s">
        <v>60</v>
      </c>
      <c r="E66" s="18" t="s">
        <v>138</v>
      </c>
      <c r="F66" s="19"/>
      <c r="G66" s="19"/>
      <c r="H66" s="19"/>
      <c r="I66" s="19"/>
      <c r="J66" s="19"/>
      <c r="K66" s="19">
        <v>3</v>
      </c>
      <c r="L66" s="19"/>
      <c r="M66" s="19">
        <v>1</v>
      </c>
      <c r="N66" s="19"/>
      <c r="O66" s="19"/>
      <c r="P66" s="19"/>
      <c r="Q66" s="19">
        <v>43</v>
      </c>
      <c r="R66" s="23">
        <f t="shared" si="12"/>
        <v>0</v>
      </c>
      <c r="S66" s="24" t="b">
        <f t="shared" si="13"/>
        <v>0</v>
      </c>
      <c r="T66" s="24" t="b">
        <f t="shared" si="14"/>
        <v>0</v>
      </c>
      <c r="U66" s="23" t="str">
        <f t="shared" si="15"/>
        <v>15</v>
      </c>
      <c r="V66" s="23" t="b">
        <f t="shared" si="16"/>
        <v>0</v>
      </c>
      <c r="W66" s="23" t="str">
        <f t="shared" si="17"/>
        <v>5</v>
      </c>
      <c r="X66" s="23" t="b">
        <f t="shared" si="18"/>
        <v>0</v>
      </c>
      <c r="Y66" s="23" t="b">
        <f t="shared" si="19"/>
        <v>0</v>
      </c>
      <c r="Z66" s="23" t="b">
        <f t="shared" si="20"/>
        <v>0</v>
      </c>
      <c r="AA66" s="23" t="str">
        <f t="shared" si="21"/>
        <v>10</v>
      </c>
      <c r="AB66" s="6" t="s">
        <v>109</v>
      </c>
      <c r="AC66" s="25">
        <f t="shared" si="22"/>
        <v>30</v>
      </c>
      <c r="AD66" s="49"/>
    </row>
    <row r="67" spans="1:30" ht="18.75" customHeight="1">
      <c r="A67" s="18">
        <v>21292</v>
      </c>
      <c r="B67" s="18" t="s">
        <v>209</v>
      </c>
      <c r="C67" s="18" t="s">
        <v>210</v>
      </c>
      <c r="D67" s="18" t="s">
        <v>211</v>
      </c>
      <c r="E67" s="18" t="s">
        <v>212</v>
      </c>
      <c r="F67" s="19"/>
      <c r="G67" s="19"/>
      <c r="H67" s="19"/>
      <c r="I67" s="19"/>
      <c r="J67" s="19"/>
      <c r="K67" s="19"/>
      <c r="L67" s="19"/>
      <c r="M67" s="19">
        <v>2</v>
      </c>
      <c r="N67" s="19"/>
      <c r="O67" s="19"/>
      <c r="P67" s="19">
        <v>67</v>
      </c>
      <c r="Q67" s="19">
        <v>33</v>
      </c>
      <c r="R67" s="23">
        <f t="shared" si="12"/>
        <v>0</v>
      </c>
      <c r="S67" s="24" t="b">
        <f t="shared" si="13"/>
        <v>0</v>
      </c>
      <c r="T67" s="24" t="b">
        <f t="shared" si="14"/>
        <v>0</v>
      </c>
      <c r="U67" s="23" t="b">
        <f t="shared" si="15"/>
        <v>0</v>
      </c>
      <c r="V67" s="23" t="b">
        <f t="shared" si="16"/>
        <v>0</v>
      </c>
      <c r="W67" s="23" t="str">
        <f t="shared" si="17"/>
        <v>10</v>
      </c>
      <c r="X67" s="23" t="b">
        <f t="shared" si="18"/>
        <v>0</v>
      </c>
      <c r="Y67" s="23" t="b">
        <f t="shared" si="19"/>
        <v>0</v>
      </c>
      <c r="Z67" s="23" t="str">
        <f t="shared" si="20"/>
        <v>10</v>
      </c>
      <c r="AA67" s="23" t="str">
        <f t="shared" si="21"/>
        <v>10</v>
      </c>
      <c r="AB67" s="6" t="s">
        <v>130</v>
      </c>
      <c r="AC67" s="25">
        <f t="shared" si="22"/>
        <v>30</v>
      </c>
      <c r="AD67" s="49"/>
    </row>
    <row r="68" spans="1:30" ht="18.75" customHeight="1">
      <c r="A68" s="18">
        <v>21329</v>
      </c>
      <c r="B68" s="18" t="s">
        <v>260</v>
      </c>
      <c r="C68" s="18" t="s">
        <v>119</v>
      </c>
      <c r="D68" s="18" t="s">
        <v>85</v>
      </c>
      <c r="E68" s="18" t="s">
        <v>261</v>
      </c>
      <c r="F68" s="19"/>
      <c r="G68" s="19"/>
      <c r="H68" s="19"/>
      <c r="I68" s="19"/>
      <c r="J68" s="19"/>
      <c r="K68" s="19"/>
      <c r="L68" s="19"/>
      <c r="M68" s="19">
        <v>2</v>
      </c>
      <c r="N68" s="19"/>
      <c r="O68" s="19"/>
      <c r="P68" s="19"/>
      <c r="Q68" s="19">
        <v>52</v>
      </c>
      <c r="R68" s="23">
        <f t="shared" si="12"/>
        <v>0</v>
      </c>
      <c r="S68" s="24" t="b">
        <f t="shared" si="13"/>
        <v>0</v>
      </c>
      <c r="T68" s="24" t="b">
        <f t="shared" si="14"/>
        <v>0</v>
      </c>
      <c r="U68" s="23" t="b">
        <f t="shared" si="15"/>
        <v>0</v>
      </c>
      <c r="V68" s="23" t="b">
        <f t="shared" si="16"/>
        <v>0</v>
      </c>
      <c r="W68" s="23" t="str">
        <f t="shared" si="17"/>
        <v>10</v>
      </c>
      <c r="X68" s="23" t="b">
        <f t="shared" si="18"/>
        <v>0</v>
      </c>
      <c r="Y68" s="23" t="b">
        <f t="shared" si="19"/>
        <v>0</v>
      </c>
      <c r="Z68" s="23" t="b">
        <f t="shared" si="20"/>
        <v>0</v>
      </c>
      <c r="AA68" s="23" t="str">
        <f t="shared" si="21"/>
        <v>20</v>
      </c>
      <c r="AB68" s="6" t="s">
        <v>43</v>
      </c>
      <c r="AC68" s="25">
        <f t="shared" si="22"/>
        <v>30</v>
      </c>
      <c r="AD68" s="49"/>
    </row>
    <row r="69" spans="1:30" ht="18.75" customHeight="1">
      <c r="A69" s="18">
        <v>21451</v>
      </c>
      <c r="B69" s="18" t="s">
        <v>269</v>
      </c>
      <c r="C69" s="18" t="s">
        <v>132</v>
      </c>
      <c r="D69" s="18" t="s">
        <v>141</v>
      </c>
      <c r="E69" s="18" t="s">
        <v>270</v>
      </c>
      <c r="F69" s="19"/>
      <c r="G69" s="19"/>
      <c r="H69" s="19"/>
      <c r="I69" s="19"/>
      <c r="J69" s="19"/>
      <c r="K69" s="19">
        <v>3</v>
      </c>
      <c r="L69" s="19"/>
      <c r="M69" s="19">
        <v>1</v>
      </c>
      <c r="N69" s="19"/>
      <c r="O69" s="19"/>
      <c r="P69" s="19"/>
      <c r="Q69" s="19">
        <v>45</v>
      </c>
      <c r="R69" s="23">
        <f t="shared" si="12"/>
        <v>0</v>
      </c>
      <c r="S69" s="24" t="b">
        <f t="shared" si="13"/>
        <v>0</v>
      </c>
      <c r="T69" s="24" t="b">
        <f t="shared" si="14"/>
        <v>0</v>
      </c>
      <c r="U69" s="23" t="str">
        <f t="shared" si="15"/>
        <v>15</v>
      </c>
      <c r="V69" s="23" t="b">
        <f t="shared" si="16"/>
        <v>0</v>
      </c>
      <c r="W69" s="23" t="str">
        <f t="shared" si="17"/>
        <v>5</v>
      </c>
      <c r="X69" s="23" t="b">
        <f t="shared" si="18"/>
        <v>0</v>
      </c>
      <c r="Y69" s="23" t="b">
        <f t="shared" si="19"/>
        <v>0</v>
      </c>
      <c r="Z69" s="23" t="b">
        <f t="shared" si="20"/>
        <v>0</v>
      </c>
      <c r="AA69" s="23" t="str">
        <f t="shared" si="21"/>
        <v>10</v>
      </c>
      <c r="AB69" s="6" t="s">
        <v>109</v>
      </c>
      <c r="AC69" s="25">
        <f t="shared" si="22"/>
        <v>30</v>
      </c>
      <c r="AD69" s="49"/>
    </row>
    <row r="70" spans="1:30" ht="18.75" customHeight="1">
      <c r="A70" s="18">
        <v>21557</v>
      </c>
      <c r="B70" s="18" t="s">
        <v>299</v>
      </c>
      <c r="C70" s="18" t="s">
        <v>122</v>
      </c>
      <c r="D70" s="18" t="s">
        <v>203</v>
      </c>
      <c r="E70" s="18" t="s">
        <v>300</v>
      </c>
      <c r="F70" s="19"/>
      <c r="G70" s="19"/>
      <c r="H70" s="19"/>
      <c r="I70" s="19"/>
      <c r="J70" s="19"/>
      <c r="K70" s="19"/>
      <c r="L70" s="19"/>
      <c r="M70" s="19">
        <v>2</v>
      </c>
      <c r="N70" s="19"/>
      <c r="O70" s="19"/>
      <c r="P70" s="19"/>
      <c r="Q70" s="19">
        <v>50</v>
      </c>
      <c r="R70" s="23">
        <f t="shared" si="12"/>
        <v>0</v>
      </c>
      <c r="S70" s="24" t="b">
        <f t="shared" si="13"/>
        <v>0</v>
      </c>
      <c r="T70" s="24" t="b">
        <f t="shared" si="14"/>
        <v>0</v>
      </c>
      <c r="U70" s="23" t="b">
        <f t="shared" si="15"/>
        <v>0</v>
      </c>
      <c r="V70" s="23" t="b">
        <f t="shared" si="16"/>
        <v>0</v>
      </c>
      <c r="W70" s="23" t="str">
        <f t="shared" si="17"/>
        <v>10</v>
      </c>
      <c r="X70" s="23" t="b">
        <f t="shared" si="18"/>
        <v>0</v>
      </c>
      <c r="Y70" s="23" t="b">
        <f t="shared" si="19"/>
        <v>0</v>
      </c>
      <c r="Z70" s="23" t="b">
        <f t="shared" si="20"/>
        <v>0</v>
      </c>
      <c r="AA70" s="23" t="str">
        <f t="shared" si="21"/>
        <v>20</v>
      </c>
      <c r="AB70" s="6" t="s">
        <v>109</v>
      </c>
      <c r="AC70" s="25">
        <f t="shared" si="22"/>
        <v>30</v>
      </c>
      <c r="AD70" s="49"/>
    </row>
    <row r="71" spans="1:30" ht="18.75" customHeight="1">
      <c r="A71" s="18">
        <v>21427</v>
      </c>
      <c r="B71" s="18" t="s">
        <v>262</v>
      </c>
      <c r="C71" s="18" t="s">
        <v>263</v>
      </c>
      <c r="D71" s="18" t="s">
        <v>235</v>
      </c>
      <c r="E71" s="18" t="s">
        <v>264</v>
      </c>
      <c r="F71" s="19"/>
      <c r="G71" s="19"/>
      <c r="H71" s="19"/>
      <c r="I71" s="19"/>
      <c r="J71" s="19"/>
      <c r="K71" s="19"/>
      <c r="L71" s="19"/>
      <c r="M71" s="19">
        <v>1</v>
      </c>
      <c r="N71" s="19"/>
      <c r="O71" s="19"/>
      <c r="P71" s="19"/>
      <c r="Q71" s="19">
        <v>56</v>
      </c>
      <c r="R71" s="23">
        <f t="shared" si="12"/>
        <v>0</v>
      </c>
      <c r="S71" s="24" t="b">
        <f t="shared" si="13"/>
        <v>0</v>
      </c>
      <c r="T71" s="24" t="b">
        <f t="shared" si="14"/>
        <v>0</v>
      </c>
      <c r="U71" s="23" t="b">
        <f t="shared" si="15"/>
        <v>0</v>
      </c>
      <c r="V71" s="23" t="b">
        <f t="shared" si="16"/>
        <v>0</v>
      </c>
      <c r="W71" s="23" t="str">
        <f t="shared" si="17"/>
        <v>5</v>
      </c>
      <c r="X71" s="23" t="b">
        <f t="shared" si="18"/>
        <v>0</v>
      </c>
      <c r="Y71" s="23" t="b">
        <f t="shared" si="19"/>
        <v>0</v>
      </c>
      <c r="Z71" s="23" t="b">
        <f t="shared" si="20"/>
        <v>0</v>
      </c>
      <c r="AA71" s="23" t="str">
        <f t="shared" si="21"/>
        <v>20</v>
      </c>
      <c r="AB71" s="6" t="s">
        <v>43</v>
      </c>
      <c r="AC71" s="25">
        <f t="shared" si="22"/>
        <v>25</v>
      </c>
      <c r="AD71" s="49"/>
    </row>
    <row r="72" spans="1:30" ht="18.75" customHeight="1">
      <c r="A72" s="18">
        <v>21458</v>
      </c>
      <c r="B72" s="18" t="s">
        <v>271</v>
      </c>
      <c r="C72" s="18" t="s">
        <v>76</v>
      </c>
      <c r="D72" s="18" t="s">
        <v>151</v>
      </c>
      <c r="E72" s="18" t="s">
        <v>272</v>
      </c>
      <c r="F72" s="19"/>
      <c r="G72" s="19"/>
      <c r="H72" s="19"/>
      <c r="I72" s="19"/>
      <c r="J72" s="19"/>
      <c r="K72" s="19"/>
      <c r="L72" s="19"/>
      <c r="M72" s="19">
        <v>1</v>
      </c>
      <c r="N72" s="19"/>
      <c r="O72" s="19"/>
      <c r="P72" s="19">
        <v>50</v>
      </c>
      <c r="Q72" s="19">
        <v>47</v>
      </c>
      <c r="R72" s="23">
        <f t="shared" si="12"/>
        <v>0</v>
      </c>
      <c r="S72" s="24" t="b">
        <f t="shared" si="13"/>
        <v>0</v>
      </c>
      <c r="T72" s="24" t="b">
        <f t="shared" si="14"/>
        <v>0</v>
      </c>
      <c r="U72" s="23" t="b">
        <f t="shared" si="15"/>
        <v>0</v>
      </c>
      <c r="V72" s="23" t="b">
        <f t="shared" si="16"/>
        <v>0</v>
      </c>
      <c r="W72" s="23" t="str">
        <f t="shared" si="17"/>
        <v>5</v>
      </c>
      <c r="X72" s="23" t="b">
        <f t="shared" si="18"/>
        <v>0</v>
      </c>
      <c r="Y72" s="23" t="b">
        <f t="shared" si="19"/>
        <v>0</v>
      </c>
      <c r="Z72" s="23" t="str">
        <f t="shared" si="20"/>
        <v>10</v>
      </c>
      <c r="AA72" s="23" t="str">
        <f t="shared" si="21"/>
        <v>10</v>
      </c>
      <c r="AB72" s="6" t="s">
        <v>130</v>
      </c>
      <c r="AC72" s="25">
        <f t="shared" si="22"/>
        <v>25</v>
      </c>
      <c r="AD72" s="49"/>
    </row>
    <row r="73" spans="1:30" ht="18.75" customHeight="1">
      <c r="A73" s="18">
        <v>21552</v>
      </c>
      <c r="B73" s="18" t="s">
        <v>275</v>
      </c>
      <c r="C73" s="18" t="s">
        <v>284</v>
      </c>
      <c r="D73" s="18" t="s">
        <v>164</v>
      </c>
      <c r="E73" s="18" t="s">
        <v>285</v>
      </c>
      <c r="F73" s="19"/>
      <c r="G73" s="19"/>
      <c r="H73" s="19"/>
      <c r="I73" s="19"/>
      <c r="J73" s="19"/>
      <c r="K73" s="19"/>
      <c r="L73" s="19"/>
      <c r="M73" s="19">
        <v>1</v>
      </c>
      <c r="N73" s="19">
        <v>1</v>
      </c>
      <c r="O73" s="19"/>
      <c r="P73" s="19"/>
      <c r="Q73" s="19">
        <v>25</v>
      </c>
      <c r="R73" s="23">
        <f aca="true" t="shared" si="23" ref="R73:R104">F73*17+G73*F73+H73*17</f>
        <v>0</v>
      </c>
      <c r="S73" s="24" t="b">
        <f aca="true" t="shared" si="24" ref="S73:S104">IF(I73=4,"30",IF(I73=5,"40",IF(I73=6,"50",IF(I73=7,"60",IF(I73=8,"70")))))</f>
        <v>0</v>
      </c>
      <c r="T73" s="24" t="b">
        <f aca="true" t="shared" si="25" ref="T73:T104">IF(J73=4,"30",IF(J73=5,"40",IF(J73=6,"50",IF(J73=7,"60",IF(J73=8,"70")))))</f>
        <v>0</v>
      </c>
      <c r="U73" s="23" t="b">
        <f aca="true" t="shared" si="26" ref="U73:U104">IF(K73=3,"15")</f>
        <v>0</v>
      </c>
      <c r="V73" s="23" t="b">
        <f aca="true" t="shared" si="27" ref="V73:V104">IF(L73=3,"15")</f>
        <v>0</v>
      </c>
      <c r="W73" s="23" t="str">
        <f aca="true" t="shared" si="28" ref="W73:W104">IF(M73=1,"5",IF(M73=2,"10",IF(M73=3,"20")))</f>
        <v>5</v>
      </c>
      <c r="X73" s="23" t="str">
        <f aca="true" t="shared" si="29" ref="X73:X104">IF(N73=1,"10",IF(N73=2,"20",IF(N73=3,"30",IF(N73=4,"40"))))</f>
        <v>10</v>
      </c>
      <c r="Y73" s="23" t="b">
        <f aca="true" t="shared" si="30" ref="Y73:Y104">IF(O73=1,"10",IF(O73=2,"20",IF(O73=3,"30",IF(O73=4,"40"))))</f>
        <v>0</v>
      </c>
      <c r="Z73" s="23" t="b">
        <f t="shared" si="20"/>
        <v>0</v>
      </c>
      <c r="AA73" s="23" t="str">
        <f aca="true" t="shared" si="31" ref="AA73:AA104">IF(Q73&gt;=50,"20",IF(Q73&lt;=49,"10"))</f>
        <v>10</v>
      </c>
      <c r="AB73" s="6" t="s">
        <v>109</v>
      </c>
      <c r="AC73" s="25">
        <f aca="true" t="shared" si="32" ref="AC73:AC104">R73+S73+T73+U73+V73+W73+X73+Y73+Z73+AA73</f>
        <v>25</v>
      </c>
      <c r="AD73" s="49"/>
    </row>
    <row r="74" spans="1:30" ht="18.75" customHeight="1">
      <c r="A74" s="18">
        <v>20995</v>
      </c>
      <c r="B74" s="18" t="s">
        <v>75</v>
      </c>
      <c r="C74" s="18" t="s">
        <v>76</v>
      </c>
      <c r="D74" s="18" t="s">
        <v>77</v>
      </c>
      <c r="E74" s="18" t="s">
        <v>78</v>
      </c>
      <c r="F74" s="19"/>
      <c r="G74" s="19"/>
      <c r="H74" s="19"/>
      <c r="I74" s="19"/>
      <c r="J74" s="19"/>
      <c r="K74" s="19"/>
      <c r="L74" s="19"/>
      <c r="M74" s="19">
        <v>2</v>
      </c>
      <c r="N74" s="19"/>
      <c r="O74" s="19"/>
      <c r="P74" s="19"/>
      <c r="Q74" s="19">
        <v>42</v>
      </c>
      <c r="R74" s="23">
        <f t="shared" si="23"/>
        <v>0</v>
      </c>
      <c r="S74" s="24" t="b">
        <f t="shared" si="24"/>
        <v>0</v>
      </c>
      <c r="T74" s="24" t="b">
        <f t="shared" si="25"/>
        <v>0</v>
      </c>
      <c r="U74" s="23" t="b">
        <f t="shared" si="26"/>
        <v>0</v>
      </c>
      <c r="V74" s="23" t="b">
        <f t="shared" si="27"/>
        <v>0</v>
      </c>
      <c r="W74" s="23" t="str">
        <f t="shared" si="28"/>
        <v>10</v>
      </c>
      <c r="X74" s="23" t="b">
        <f t="shared" si="29"/>
        <v>0</v>
      </c>
      <c r="Y74" s="23" t="b">
        <f t="shared" si="30"/>
        <v>0</v>
      </c>
      <c r="Z74" s="23" t="b">
        <f t="shared" si="20"/>
        <v>0</v>
      </c>
      <c r="AA74" s="23" t="str">
        <f t="shared" si="31"/>
        <v>10</v>
      </c>
      <c r="AB74" s="6" t="s">
        <v>43</v>
      </c>
      <c r="AC74" s="25">
        <f t="shared" si="32"/>
        <v>20</v>
      </c>
      <c r="AD74" s="49"/>
    </row>
    <row r="75" spans="1:30" ht="18.75" customHeight="1">
      <c r="A75" s="18">
        <v>21044</v>
      </c>
      <c r="B75" s="18" t="s">
        <v>102</v>
      </c>
      <c r="C75" s="18" t="s">
        <v>103</v>
      </c>
      <c r="D75" s="18" t="s">
        <v>104</v>
      </c>
      <c r="E75" s="18" t="s">
        <v>105</v>
      </c>
      <c r="F75" s="19"/>
      <c r="G75" s="19"/>
      <c r="H75" s="19"/>
      <c r="I75" s="19"/>
      <c r="J75" s="19"/>
      <c r="K75" s="19"/>
      <c r="L75" s="19"/>
      <c r="M75" s="19">
        <v>2</v>
      </c>
      <c r="N75" s="19"/>
      <c r="O75" s="19"/>
      <c r="P75" s="19"/>
      <c r="Q75" s="19">
        <v>39</v>
      </c>
      <c r="R75" s="23">
        <f t="shared" si="23"/>
        <v>0</v>
      </c>
      <c r="S75" s="24" t="b">
        <f t="shared" si="24"/>
        <v>0</v>
      </c>
      <c r="T75" s="24" t="b">
        <f t="shared" si="25"/>
        <v>0</v>
      </c>
      <c r="U75" s="23" t="b">
        <f t="shared" si="26"/>
        <v>0</v>
      </c>
      <c r="V75" s="23" t="b">
        <f t="shared" si="27"/>
        <v>0</v>
      </c>
      <c r="W75" s="23" t="str">
        <f t="shared" si="28"/>
        <v>10</v>
      </c>
      <c r="X75" s="23" t="b">
        <f t="shared" si="29"/>
        <v>0</v>
      </c>
      <c r="Y75" s="23" t="b">
        <f t="shared" si="30"/>
        <v>0</v>
      </c>
      <c r="Z75" s="23" t="b">
        <f t="shared" si="20"/>
        <v>0</v>
      </c>
      <c r="AA75" s="23" t="str">
        <f t="shared" si="31"/>
        <v>10</v>
      </c>
      <c r="AB75" s="6" t="s">
        <v>109</v>
      </c>
      <c r="AC75" s="25">
        <f t="shared" si="32"/>
        <v>20</v>
      </c>
      <c r="AD75" s="49"/>
    </row>
    <row r="76" spans="1:30" ht="18.75" customHeight="1">
      <c r="A76" s="18">
        <v>20802</v>
      </c>
      <c r="B76" s="18" t="s">
        <v>143</v>
      </c>
      <c r="C76" s="18" t="s">
        <v>145</v>
      </c>
      <c r="D76" s="18" t="s">
        <v>65</v>
      </c>
      <c r="E76" s="18" t="s">
        <v>144</v>
      </c>
      <c r="F76" s="19"/>
      <c r="G76" s="19"/>
      <c r="H76" s="19"/>
      <c r="I76" s="19"/>
      <c r="J76" s="19"/>
      <c r="K76" s="19"/>
      <c r="L76" s="19"/>
      <c r="M76" s="19">
        <v>2</v>
      </c>
      <c r="N76" s="19"/>
      <c r="O76" s="19"/>
      <c r="P76" s="19"/>
      <c r="Q76" s="19">
        <v>35</v>
      </c>
      <c r="R76" s="23">
        <f t="shared" si="23"/>
        <v>0</v>
      </c>
      <c r="S76" s="24" t="b">
        <f t="shared" si="24"/>
        <v>0</v>
      </c>
      <c r="T76" s="24" t="b">
        <f t="shared" si="25"/>
        <v>0</v>
      </c>
      <c r="U76" s="23" t="b">
        <f t="shared" si="26"/>
        <v>0</v>
      </c>
      <c r="V76" s="23" t="b">
        <f t="shared" si="27"/>
        <v>0</v>
      </c>
      <c r="W76" s="23" t="str">
        <f t="shared" si="28"/>
        <v>10</v>
      </c>
      <c r="X76" s="23" t="b">
        <f t="shared" si="29"/>
        <v>0</v>
      </c>
      <c r="Y76" s="23" t="b">
        <f t="shared" si="30"/>
        <v>0</v>
      </c>
      <c r="Z76" s="23" t="b">
        <f t="shared" si="20"/>
        <v>0</v>
      </c>
      <c r="AA76" s="23" t="str">
        <f t="shared" si="31"/>
        <v>10</v>
      </c>
      <c r="AB76" s="6" t="s">
        <v>44</v>
      </c>
      <c r="AC76" s="25">
        <f t="shared" si="32"/>
        <v>20</v>
      </c>
      <c r="AD76" s="49"/>
    </row>
    <row r="77" spans="1:30" ht="18.75" customHeight="1">
      <c r="A77" s="18">
        <v>20884</v>
      </c>
      <c r="B77" s="18" t="s">
        <v>150</v>
      </c>
      <c r="C77" s="18" t="s">
        <v>111</v>
      </c>
      <c r="D77" s="18" t="s">
        <v>151</v>
      </c>
      <c r="E77" s="18" t="s">
        <v>152</v>
      </c>
      <c r="F77" s="19"/>
      <c r="G77" s="19"/>
      <c r="H77" s="19"/>
      <c r="I77" s="19"/>
      <c r="J77" s="19"/>
      <c r="K77" s="19"/>
      <c r="L77" s="19"/>
      <c r="M77" s="19">
        <v>2</v>
      </c>
      <c r="N77" s="19"/>
      <c r="O77" s="19"/>
      <c r="P77" s="19"/>
      <c r="Q77" s="19">
        <v>46</v>
      </c>
      <c r="R77" s="23">
        <f t="shared" si="23"/>
        <v>0</v>
      </c>
      <c r="S77" s="24" t="b">
        <f t="shared" si="24"/>
        <v>0</v>
      </c>
      <c r="T77" s="24" t="b">
        <f t="shared" si="25"/>
        <v>0</v>
      </c>
      <c r="U77" s="23" t="b">
        <f t="shared" si="26"/>
        <v>0</v>
      </c>
      <c r="V77" s="23" t="b">
        <f t="shared" si="27"/>
        <v>0</v>
      </c>
      <c r="W77" s="23" t="str">
        <f t="shared" si="28"/>
        <v>10</v>
      </c>
      <c r="X77" s="23" t="b">
        <f t="shared" si="29"/>
        <v>0</v>
      </c>
      <c r="Y77" s="23" t="b">
        <f t="shared" si="30"/>
        <v>0</v>
      </c>
      <c r="Z77" s="23" t="b">
        <f t="shared" si="20"/>
        <v>0</v>
      </c>
      <c r="AA77" s="23" t="str">
        <f t="shared" si="31"/>
        <v>10</v>
      </c>
      <c r="AB77" s="6" t="s">
        <v>43</v>
      </c>
      <c r="AC77" s="25">
        <f t="shared" si="32"/>
        <v>20</v>
      </c>
      <c r="AD77" s="49"/>
    </row>
    <row r="78" spans="1:30" ht="18.75" customHeight="1">
      <c r="A78" s="18">
        <v>21217</v>
      </c>
      <c r="B78" s="18" t="s">
        <v>153</v>
      </c>
      <c r="C78" s="18" t="s">
        <v>63</v>
      </c>
      <c r="D78" s="18" t="s">
        <v>154</v>
      </c>
      <c r="E78" s="18" t="s">
        <v>155</v>
      </c>
      <c r="F78" s="19"/>
      <c r="G78" s="19"/>
      <c r="H78" s="19"/>
      <c r="I78" s="19"/>
      <c r="J78" s="19"/>
      <c r="K78" s="19"/>
      <c r="L78" s="19"/>
      <c r="M78" s="19">
        <v>2</v>
      </c>
      <c r="N78" s="19"/>
      <c r="O78" s="19"/>
      <c r="P78" s="19"/>
      <c r="Q78" s="19">
        <v>46</v>
      </c>
      <c r="R78" s="23">
        <f t="shared" si="23"/>
        <v>0</v>
      </c>
      <c r="S78" s="24" t="b">
        <f t="shared" si="24"/>
        <v>0</v>
      </c>
      <c r="T78" s="24" t="b">
        <f t="shared" si="25"/>
        <v>0</v>
      </c>
      <c r="U78" s="23" t="b">
        <f t="shared" si="26"/>
        <v>0</v>
      </c>
      <c r="V78" s="23" t="b">
        <f t="shared" si="27"/>
        <v>0</v>
      </c>
      <c r="W78" s="23" t="str">
        <f t="shared" si="28"/>
        <v>10</v>
      </c>
      <c r="X78" s="23" t="b">
        <f t="shared" si="29"/>
        <v>0</v>
      </c>
      <c r="Y78" s="23" t="b">
        <f t="shared" si="30"/>
        <v>0</v>
      </c>
      <c r="Z78" s="23" t="b">
        <f t="shared" si="20"/>
        <v>0</v>
      </c>
      <c r="AA78" s="23" t="str">
        <f t="shared" si="31"/>
        <v>10</v>
      </c>
      <c r="AB78" s="6" t="s">
        <v>43</v>
      </c>
      <c r="AC78" s="25">
        <f t="shared" si="32"/>
        <v>20</v>
      </c>
      <c r="AD78" s="49"/>
    </row>
    <row r="79" spans="1:30" ht="18.75" customHeight="1">
      <c r="A79" s="18">
        <v>21083</v>
      </c>
      <c r="B79" s="18" t="s">
        <v>188</v>
      </c>
      <c r="C79" s="18" t="s">
        <v>189</v>
      </c>
      <c r="D79" s="18" t="s">
        <v>65</v>
      </c>
      <c r="E79" s="18" t="s">
        <v>190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54</v>
      </c>
      <c r="R79" s="23">
        <f t="shared" si="23"/>
        <v>0</v>
      </c>
      <c r="S79" s="24" t="b">
        <f t="shared" si="24"/>
        <v>0</v>
      </c>
      <c r="T79" s="24" t="b">
        <f t="shared" si="25"/>
        <v>0</v>
      </c>
      <c r="U79" s="23" t="b">
        <f t="shared" si="26"/>
        <v>0</v>
      </c>
      <c r="V79" s="23" t="b">
        <f t="shared" si="27"/>
        <v>0</v>
      </c>
      <c r="W79" s="23" t="b">
        <f t="shared" si="28"/>
        <v>0</v>
      </c>
      <c r="X79" s="23" t="b">
        <f t="shared" si="29"/>
        <v>0</v>
      </c>
      <c r="Y79" s="23" t="b">
        <f t="shared" si="30"/>
        <v>0</v>
      </c>
      <c r="Z79" s="23" t="b">
        <f>IF(P79&gt;=50,"17")</f>
        <v>0</v>
      </c>
      <c r="AA79" s="23" t="str">
        <f t="shared" si="31"/>
        <v>20</v>
      </c>
      <c r="AB79" s="6" t="s">
        <v>109</v>
      </c>
      <c r="AC79" s="25">
        <f t="shared" si="32"/>
        <v>20</v>
      </c>
      <c r="AD79" s="49"/>
    </row>
    <row r="80" spans="1:30" ht="18.75" customHeight="1">
      <c r="A80" s="18">
        <v>21085</v>
      </c>
      <c r="B80" s="18" t="s">
        <v>191</v>
      </c>
      <c r="C80" s="18" t="s">
        <v>111</v>
      </c>
      <c r="D80" s="18" t="s">
        <v>192</v>
      </c>
      <c r="E80" s="18" t="s">
        <v>193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v>59</v>
      </c>
      <c r="R80" s="23">
        <f t="shared" si="23"/>
        <v>0</v>
      </c>
      <c r="S80" s="24" t="b">
        <f t="shared" si="24"/>
        <v>0</v>
      </c>
      <c r="T80" s="24" t="b">
        <f t="shared" si="25"/>
        <v>0</v>
      </c>
      <c r="U80" s="23" t="b">
        <f t="shared" si="26"/>
        <v>0</v>
      </c>
      <c r="V80" s="23" t="b">
        <f t="shared" si="27"/>
        <v>0</v>
      </c>
      <c r="W80" s="23" t="b">
        <f t="shared" si="28"/>
        <v>0</v>
      </c>
      <c r="X80" s="23" t="b">
        <f t="shared" si="29"/>
        <v>0</v>
      </c>
      <c r="Y80" s="23" t="b">
        <f t="shared" si="30"/>
        <v>0</v>
      </c>
      <c r="Z80" s="23" t="b">
        <f aca="true" t="shared" si="33" ref="Z80:Z105">IF(P80&gt;=50,"10")</f>
        <v>0</v>
      </c>
      <c r="AA80" s="23" t="str">
        <f t="shared" si="31"/>
        <v>20</v>
      </c>
      <c r="AB80" s="6" t="s">
        <v>43</v>
      </c>
      <c r="AC80" s="25">
        <f t="shared" si="32"/>
        <v>20</v>
      </c>
      <c r="AD80" s="49"/>
    </row>
    <row r="81" spans="1:30" ht="18.75" customHeight="1">
      <c r="A81" s="18">
        <v>21296</v>
      </c>
      <c r="B81" s="18" t="s">
        <v>213</v>
      </c>
      <c r="C81" s="18" t="s">
        <v>214</v>
      </c>
      <c r="D81" s="18" t="s">
        <v>77</v>
      </c>
      <c r="E81" s="18" t="s">
        <v>215</v>
      </c>
      <c r="F81" s="19"/>
      <c r="G81" s="19"/>
      <c r="H81" s="19"/>
      <c r="I81" s="19"/>
      <c r="J81" s="19"/>
      <c r="K81" s="19"/>
      <c r="L81" s="19"/>
      <c r="M81" s="19">
        <v>2</v>
      </c>
      <c r="N81" s="19"/>
      <c r="O81" s="19"/>
      <c r="P81" s="19"/>
      <c r="Q81" s="19">
        <v>45</v>
      </c>
      <c r="R81" s="23">
        <f t="shared" si="23"/>
        <v>0</v>
      </c>
      <c r="S81" s="24" t="b">
        <f t="shared" si="24"/>
        <v>0</v>
      </c>
      <c r="T81" s="24" t="b">
        <f t="shared" si="25"/>
        <v>0</v>
      </c>
      <c r="U81" s="23" t="b">
        <f t="shared" si="26"/>
        <v>0</v>
      </c>
      <c r="V81" s="23" t="b">
        <f t="shared" si="27"/>
        <v>0</v>
      </c>
      <c r="W81" s="23" t="str">
        <f t="shared" si="28"/>
        <v>10</v>
      </c>
      <c r="X81" s="23" t="b">
        <f t="shared" si="29"/>
        <v>0</v>
      </c>
      <c r="Y81" s="23" t="b">
        <f t="shared" si="30"/>
        <v>0</v>
      </c>
      <c r="Z81" s="23" t="b">
        <f t="shared" si="33"/>
        <v>0</v>
      </c>
      <c r="AA81" s="23" t="str">
        <f t="shared" si="31"/>
        <v>10</v>
      </c>
      <c r="AB81" s="6" t="s">
        <v>44</v>
      </c>
      <c r="AC81" s="25">
        <f t="shared" si="32"/>
        <v>20</v>
      </c>
      <c r="AD81" s="49"/>
    </row>
    <row r="82" spans="1:30" ht="18.75" customHeight="1">
      <c r="A82" s="18">
        <v>21195</v>
      </c>
      <c r="B82" s="18" t="s">
        <v>225</v>
      </c>
      <c r="C82" s="18" t="s">
        <v>76</v>
      </c>
      <c r="D82" s="18" t="s">
        <v>104</v>
      </c>
      <c r="E82" s="18" t="s">
        <v>226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>
        <v>61</v>
      </c>
      <c r="R82" s="23">
        <f t="shared" si="23"/>
        <v>0</v>
      </c>
      <c r="S82" s="24" t="b">
        <f t="shared" si="24"/>
        <v>0</v>
      </c>
      <c r="T82" s="24" t="b">
        <f t="shared" si="25"/>
        <v>0</v>
      </c>
      <c r="U82" s="23" t="b">
        <f t="shared" si="26"/>
        <v>0</v>
      </c>
      <c r="V82" s="23" t="b">
        <f t="shared" si="27"/>
        <v>0</v>
      </c>
      <c r="W82" s="23" t="b">
        <f t="shared" si="28"/>
        <v>0</v>
      </c>
      <c r="X82" s="23" t="b">
        <f t="shared" si="29"/>
        <v>0</v>
      </c>
      <c r="Y82" s="23" t="b">
        <f t="shared" si="30"/>
        <v>0</v>
      </c>
      <c r="Z82" s="23" t="b">
        <f t="shared" si="33"/>
        <v>0</v>
      </c>
      <c r="AA82" s="23" t="str">
        <f t="shared" si="31"/>
        <v>20</v>
      </c>
      <c r="AB82" s="6" t="s">
        <v>130</v>
      </c>
      <c r="AC82" s="25">
        <f t="shared" si="32"/>
        <v>20</v>
      </c>
      <c r="AD82" s="49"/>
    </row>
    <row r="83" spans="1:30" ht="18.75" customHeight="1">
      <c r="A83" s="18">
        <v>21341</v>
      </c>
      <c r="B83" s="18" t="s">
        <v>227</v>
      </c>
      <c r="C83" s="18" t="s">
        <v>228</v>
      </c>
      <c r="D83" s="18" t="s">
        <v>60</v>
      </c>
      <c r="E83" s="18" t="s">
        <v>229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59</v>
      </c>
      <c r="R83" s="23">
        <f t="shared" si="23"/>
        <v>0</v>
      </c>
      <c r="S83" s="24" t="b">
        <f t="shared" si="24"/>
        <v>0</v>
      </c>
      <c r="T83" s="24" t="b">
        <f t="shared" si="25"/>
        <v>0</v>
      </c>
      <c r="U83" s="23" t="b">
        <f t="shared" si="26"/>
        <v>0</v>
      </c>
      <c r="V83" s="23" t="b">
        <f t="shared" si="27"/>
        <v>0</v>
      </c>
      <c r="W83" s="23" t="b">
        <f t="shared" si="28"/>
        <v>0</v>
      </c>
      <c r="X83" s="23" t="b">
        <f t="shared" si="29"/>
        <v>0</v>
      </c>
      <c r="Y83" s="23" t="b">
        <f t="shared" si="30"/>
        <v>0</v>
      </c>
      <c r="Z83" s="23" t="b">
        <f t="shared" si="33"/>
        <v>0</v>
      </c>
      <c r="AA83" s="23" t="str">
        <f t="shared" si="31"/>
        <v>20</v>
      </c>
      <c r="AB83" s="6" t="s">
        <v>43</v>
      </c>
      <c r="AC83" s="25">
        <f t="shared" si="32"/>
        <v>20</v>
      </c>
      <c r="AD83" s="49"/>
    </row>
    <row r="84" spans="1:30" ht="18.75" customHeight="1">
      <c r="A84" s="18">
        <v>21338</v>
      </c>
      <c r="B84" s="18" t="s">
        <v>233</v>
      </c>
      <c r="C84" s="18" t="s">
        <v>234</v>
      </c>
      <c r="D84" s="18" t="s">
        <v>235</v>
      </c>
      <c r="E84" s="18" t="s">
        <v>236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v>54</v>
      </c>
      <c r="R84" s="23">
        <f t="shared" si="23"/>
        <v>0</v>
      </c>
      <c r="S84" s="24" t="b">
        <f t="shared" si="24"/>
        <v>0</v>
      </c>
      <c r="T84" s="24" t="b">
        <f t="shared" si="25"/>
        <v>0</v>
      </c>
      <c r="U84" s="23" t="b">
        <f t="shared" si="26"/>
        <v>0</v>
      </c>
      <c r="V84" s="23" t="b">
        <f t="shared" si="27"/>
        <v>0</v>
      </c>
      <c r="W84" s="23" t="b">
        <f t="shared" si="28"/>
        <v>0</v>
      </c>
      <c r="X84" s="23" t="b">
        <f t="shared" si="29"/>
        <v>0</v>
      </c>
      <c r="Y84" s="23" t="b">
        <f t="shared" si="30"/>
        <v>0</v>
      </c>
      <c r="Z84" s="23" t="b">
        <f t="shared" si="33"/>
        <v>0</v>
      </c>
      <c r="AA84" s="23" t="str">
        <f t="shared" si="31"/>
        <v>20</v>
      </c>
      <c r="AB84" s="6" t="s">
        <v>43</v>
      </c>
      <c r="AC84" s="25">
        <f t="shared" si="32"/>
        <v>20</v>
      </c>
      <c r="AD84" s="49"/>
    </row>
    <row r="85" spans="1:30" ht="18.75" customHeight="1">
      <c r="A85" s="18">
        <v>21413</v>
      </c>
      <c r="B85" s="18" t="s">
        <v>251</v>
      </c>
      <c r="C85" s="18" t="s">
        <v>252</v>
      </c>
      <c r="D85" s="18" t="s">
        <v>164</v>
      </c>
      <c r="E85" s="18" t="s">
        <v>253</v>
      </c>
      <c r="F85" s="19"/>
      <c r="G85" s="19"/>
      <c r="H85" s="19"/>
      <c r="I85" s="19"/>
      <c r="J85" s="19"/>
      <c r="K85" s="19"/>
      <c r="L85" s="19"/>
      <c r="M85" s="19">
        <v>2</v>
      </c>
      <c r="N85" s="19"/>
      <c r="O85" s="19"/>
      <c r="P85" s="19"/>
      <c r="Q85" s="19">
        <v>42</v>
      </c>
      <c r="R85" s="23">
        <f t="shared" si="23"/>
        <v>0</v>
      </c>
      <c r="S85" s="24" t="b">
        <f t="shared" si="24"/>
        <v>0</v>
      </c>
      <c r="T85" s="24" t="b">
        <f t="shared" si="25"/>
        <v>0</v>
      </c>
      <c r="U85" s="23" t="b">
        <f t="shared" si="26"/>
        <v>0</v>
      </c>
      <c r="V85" s="23" t="b">
        <f t="shared" si="27"/>
        <v>0</v>
      </c>
      <c r="W85" s="23" t="str">
        <f t="shared" si="28"/>
        <v>10</v>
      </c>
      <c r="X85" s="23" t="b">
        <f t="shared" si="29"/>
        <v>0</v>
      </c>
      <c r="Y85" s="23" t="b">
        <f t="shared" si="30"/>
        <v>0</v>
      </c>
      <c r="Z85" s="23" t="b">
        <f t="shared" si="33"/>
        <v>0</v>
      </c>
      <c r="AA85" s="23" t="str">
        <f t="shared" si="31"/>
        <v>10</v>
      </c>
      <c r="AB85" s="6" t="s">
        <v>43</v>
      </c>
      <c r="AC85" s="25">
        <f t="shared" si="32"/>
        <v>20</v>
      </c>
      <c r="AD85" s="49"/>
    </row>
    <row r="86" spans="1:30" ht="18.75" customHeight="1">
      <c r="A86" s="18">
        <v>21428</v>
      </c>
      <c r="B86" s="18" t="s">
        <v>265</v>
      </c>
      <c r="C86" s="18" t="s">
        <v>266</v>
      </c>
      <c r="D86" s="18" t="s">
        <v>267</v>
      </c>
      <c r="E86" s="18" t="s">
        <v>268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57</v>
      </c>
      <c r="R86" s="23">
        <f t="shared" si="23"/>
        <v>0</v>
      </c>
      <c r="S86" s="24" t="b">
        <f t="shared" si="24"/>
        <v>0</v>
      </c>
      <c r="T86" s="24" t="b">
        <f t="shared" si="25"/>
        <v>0</v>
      </c>
      <c r="U86" s="23" t="b">
        <f t="shared" si="26"/>
        <v>0</v>
      </c>
      <c r="V86" s="23" t="b">
        <f t="shared" si="27"/>
        <v>0</v>
      </c>
      <c r="W86" s="23" t="b">
        <f t="shared" si="28"/>
        <v>0</v>
      </c>
      <c r="X86" s="23" t="b">
        <f t="shared" si="29"/>
        <v>0</v>
      </c>
      <c r="Y86" s="23" t="b">
        <f t="shared" si="30"/>
        <v>0</v>
      </c>
      <c r="Z86" s="23" t="b">
        <f t="shared" si="33"/>
        <v>0</v>
      </c>
      <c r="AA86" s="23" t="str">
        <f t="shared" si="31"/>
        <v>20</v>
      </c>
      <c r="AB86" s="6" t="s">
        <v>43</v>
      </c>
      <c r="AC86" s="25">
        <f t="shared" si="32"/>
        <v>20</v>
      </c>
      <c r="AD86" s="49"/>
    </row>
    <row r="87" spans="1:30" ht="18.75" customHeight="1">
      <c r="A87" s="18">
        <v>21460</v>
      </c>
      <c r="B87" s="18" t="s">
        <v>273</v>
      </c>
      <c r="C87" s="18" t="s">
        <v>132</v>
      </c>
      <c r="D87" s="18" t="s">
        <v>141</v>
      </c>
      <c r="E87" s="18" t="s">
        <v>274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v>50</v>
      </c>
      <c r="R87" s="23">
        <f t="shared" si="23"/>
        <v>0</v>
      </c>
      <c r="S87" s="24" t="b">
        <f t="shared" si="24"/>
        <v>0</v>
      </c>
      <c r="T87" s="24" t="b">
        <f t="shared" si="25"/>
        <v>0</v>
      </c>
      <c r="U87" s="23" t="b">
        <f t="shared" si="26"/>
        <v>0</v>
      </c>
      <c r="V87" s="23" t="b">
        <f t="shared" si="27"/>
        <v>0</v>
      </c>
      <c r="W87" s="23" t="b">
        <f t="shared" si="28"/>
        <v>0</v>
      </c>
      <c r="X87" s="23" t="b">
        <f t="shared" si="29"/>
        <v>0</v>
      </c>
      <c r="Y87" s="23" t="b">
        <f t="shared" si="30"/>
        <v>0</v>
      </c>
      <c r="Z87" s="23" t="b">
        <f t="shared" si="33"/>
        <v>0</v>
      </c>
      <c r="AA87" s="23" t="str">
        <f t="shared" si="31"/>
        <v>20</v>
      </c>
      <c r="AB87" s="6" t="s">
        <v>43</v>
      </c>
      <c r="AC87" s="25">
        <f t="shared" si="32"/>
        <v>20</v>
      </c>
      <c r="AD87" s="49"/>
    </row>
    <row r="88" spans="1:30" ht="18.75" customHeight="1">
      <c r="A88" s="18">
        <v>21554</v>
      </c>
      <c r="B88" s="18" t="s">
        <v>286</v>
      </c>
      <c r="C88" s="18" t="s">
        <v>287</v>
      </c>
      <c r="D88" s="18" t="s">
        <v>288</v>
      </c>
      <c r="E88" s="18" t="s">
        <v>289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53</v>
      </c>
      <c r="R88" s="23">
        <f t="shared" si="23"/>
        <v>0</v>
      </c>
      <c r="S88" s="24" t="b">
        <f t="shared" si="24"/>
        <v>0</v>
      </c>
      <c r="T88" s="24" t="b">
        <f t="shared" si="25"/>
        <v>0</v>
      </c>
      <c r="U88" s="23" t="b">
        <f t="shared" si="26"/>
        <v>0</v>
      </c>
      <c r="V88" s="23" t="b">
        <f t="shared" si="27"/>
        <v>0</v>
      </c>
      <c r="W88" s="23" t="b">
        <f t="shared" si="28"/>
        <v>0</v>
      </c>
      <c r="X88" s="23" t="b">
        <f t="shared" si="29"/>
        <v>0</v>
      </c>
      <c r="Y88" s="23" t="b">
        <f t="shared" si="30"/>
        <v>0</v>
      </c>
      <c r="Z88" s="23" t="b">
        <f t="shared" si="33"/>
        <v>0</v>
      </c>
      <c r="AA88" s="23" t="str">
        <f t="shared" si="31"/>
        <v>20</v>
      </c>
      <c r="AB88" s="6" t="s">
        <v>43</v>
      </c>
      <c r="AC88" s="25">
        <f t="shared" si="32"/>
        <v>20</v>
      </c>
      <c r="AD88" s="49"/>
    </row>
    <row r="89" spans="1:30" ht="18.75" customHeight="1">
      <c r="A89" s="18">
        <v>21551</v>
      </c>
      <c r="B89" s="18" t="s">
        <v>197</v>
      </c>
      <c r="C89" s="18" t="s">
        <v>217</v>
      </c>
      <c r="D89" s="18" t="s">
        <v>65</v>
      </c>
      <c r="E89" s="18" t="s">
        <v>290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67</v>
      </c>
      <c r="Q89" s="19">
        <v>46</v>
      </c>
      <c r="R89" s="23">
        <f t="shared" si="23"/>
        <v>0</v>
      </c>
      <c r="S89" s="24" t="b">
        <f t="shared" si="24"/>
        <v>0</v>
      </c>
      <c r="T89" s="24" t="b">
        <f t="shared" si="25"/>
        <v>0</v>
      </c>
      <c r="U89" s="23" t="b">
        <f t="shared" si="26"/>
        <v>0</v>
      </c>
      <c r="V89" s="23" t="b">
        <f t="shared" si="27"/>
        <v>0</v>
      </c>
      <c r="W89" s="23" t="b">
        <f t="shared" si="28"/>
        <v>0</v>
      </c>
      <c r="X89" s="23" t="b">
        <f t="shared" si="29"/>
        <v>0</v>
      </c>
      <c r="Y89" s="23" t="b">
        <f t="shared" si="30"/>
        <v>0</v>
      </c>
      <c r="Z89" s="23" t="str">
        <f t="shared" si="33"/>
        <v>10</v>
      </c>
      <c r="AA89" s="23" t="str">
        <f t="shared" si="31"/>
        <v>10</v>
      </c>
      <c r="AB89" s="6" t="s">
        <v>43</v>
      </c>
      <c r="AC89" s="25">
        <f t="shared" si="32"/>
        <v>20</v>
      </c>
      <c r="AD89" s="49"/>
    </row>
    <row r="90" spans="1:30" ht="18.75" customHeight="1">
      <c r="A90" s="18">
        <v>21548</v>
      </c>
      <c r="B90" s="18" t="s">
        <v>291</v>
      </c>
      <c r="C90" s="18" t="s">
        <v>292</v>
      </c>
      <c r="D90" s="18" t="s">
        <v>293</v>
      </c>
      <c r="E90" s="18" t="s">
        <v>294</v>
      </c>
      <c r="F90" s="19"/>
      <c r="G90" s="19"/>
      <c r="H90" s="19"/>
      <c r="I90" s="19"/>
      <c r="J90" s="19"/>
      <c r="K90" s="19"/>
      <c r="L90" s="19"/>
      <c r="M90" s="19">
        <v>2</v>
      </c>
      <c r="N90" s="19"/>
      <c r="O90" s="19"/>
      <c r="P90" s="19"/>
      <c r="Q90" s="19">
        <v>30</v>
      </c>
      <c r="R90" s="23">
        <f t="shared" si="23"/>
        <v>0</v>
      </c>
      <c r="S90" s="24" t="b">
        <f t="shared" si="24"/>
        <v>0</v>
      </c>
      <c r="T90" s="24" t="b">
        <f t="shared" si="25"/>
        <v>0</v>
      </c>
      <c r="U90" s="23" t="b">
        <f t="shared" si="26"/>
        <v>0</v>
      </c>
      <c r="V90" s="23" t="b">
        <f t="shared" si="27"/>
        <v>0</v>
      </c>
      <c r="W90" s="23" t="str">
        <f t="shared" si="28"/>
        <v>10</v>
      </c>
      <c r="X90" s="23" t="b">
        <f t="shared" si="29"/>
        <v>0</v>
      </c>
      <c r="Y90" s="23" t="b">
        <f t="shared" si="30"/>
        <v>0</v>
      </c>
      <c r="Z90" s="23" t="b">
        <f t="shared" si="33"/>
        <v>0</v>
      </c>
      <c r="AA90" s="23" t="str">
        <f t="shared" si="31"/>
        <v>10</v>
      </c>
      <c r="AB90" s="6" t="s">
        <v>43</v>
      </c>
      <c r="AC90" s="25">
        <f t="shared" si="32"/>
        <v>20</v>
      </c>
      <c r="AD90" s="49"/>
    </row>
    <row r="91" spans="1:30" ht="18.75" customHeight="1">
      <c r="A91" s="18">
        <v>21244</v>
      </c>
      <c r="B91" s="18" t="s">
        <v>297</v>
      </c>
      <c r="C91" s="18" t="s">
        <v>119</v>
      </c>
      <c r="D91" s="18" t="s">
        <v>164</v>
      </c>
      <c r="E91" s="18" t="s">
        <v>298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v>53</v>
      </c>
      <c r="R91" s="23">
        <f t="shared" si="23"/>
        <v>0</v>
      </c>
      <c r="S91" s="24" t="b">
        <f t="shared" si="24"/>
        <v>0</v>
      </c>
      <c r="T91" s="24" t="b">
        <f t="shared" si="25"/>
        <v>0</v>
      </c>
      <c r="U91" s="23" t="b">
        <f t="shared" si="26"/>
        <v>0</v>
      </c>
      <c r="V91" s="23" t="b">
        <f t="shared" si="27"/>
        <v>0</v>
      </c>
      <c r="W91" s="23" t="b">
        <f t="shared" si="28"/>
        <v>0</v>
      </c>
      <c r="X91" s="23" t="b">
        <f t="shared" si="29"/>
        <v>0</v>
      </c>
      <c r="Y91" s="23" t="b">
        <f t="shared" si="30"/>
        <v>0</v>
      </c>
      <c r="Z91" s="23" t="b">
        <f t="shared" si="33"/>
        <v>0</v>
      </c>
      <c r="AA91" s="23" t="str">
        <f t="shared" si="31"/>
        <v>20</v>
      </c>
      <c r="AB91" s="6" t="s">
        <v>43</v>
      </c>
      <c r="AC91" s="25">
        <f t="shared" si="32"/>
        <v>20</v>
      </c>
      <c r="AD91" s="49"/>
    </row>
    <row r="92" spans="1:30" ht="18.75" customHeight="1">
      <c r="A92" s="18">
        <v>21620</v>
      </c>
      <c r="B92" s="18" t="s">
        <v>301</v>
      </c>
      <c r="C92" s="18" t="s">
        <v>302</v>
      </c>
      <c r="D92" s="18" t="s">
        <v>293</v>
      </c>
      <c r="E92" s="18" t="s">
        <v>303</v>
      </c>
      <c r="F92" s="19"/>
      <c r="G92" s="19"/>
      <c r="H92" s="19"/>
      <c r="I92" s="19"/>
      <c r="J92" s="19"/>
      <c r="K92" s="19"/>
      <c r="L92" s="19"/>
      <c r="M92" s="19">
        <v>2</v>
      </c>
      <c r="N92" s="19"/>
      <c r="O92" s="19"/>
      <c r="P92" s="19"/>
      <c r="Q92" s="19">
        <v>35</v>
      </c>
      <c r="R92" s="23">
        <f t="shared" si="23"/>
        <v>0</v>
      </c>
      <c r="S92" s="24" t="b">
        <f t="shared" si="24"/>
        <v>0</v>
      </c>
      <c r="T92" s="24" t="b">
        <f t="shared" si="25"/>
        <v>0</v>
      </c>
      <c r="U92" s="23" t="b">
        <f t="shared" si="26"/>
        <v>0</v>
      </c>
      <c r="V92" s="23" t="b">
        <f t="shared" si="27"/>
        <v>0</v>
      </c>
      <c r="W92" s="23" t="str">
        <f t="shared" si="28"/>
        <v>10</v>
      </c>
      <c r="X92" s="23" t="b">
        <f t="shared" si="29"/>
        <v>0</v>
      </c>
      <c r="Y92" s="23" t="b">
        <f t="shared" si="30"/>
        <v>0</v>
      </c>
      <c r="Z92" s="23" t="b">
        <f t="shared" si="33"/>
        <v>0</v>
      </c>
      <c r="AA92" s="23" t="str">
        <f t="shared" si="31"/>
        <v>10</v>
      </c>
      <c r="AB92" s="6" t="s">
        <v>43</v>
      </c>
      <c r="AC92" s="25">
        <f t="shared" si="32"/>
        <v>20</v>
      </c>
      <c r="AD92" s="49"/>
    </row>
    <row r="93" spans="1:30" ht="18.75" customHeight="1">
      <c r="A93" s="18">
        <v>21662</v>
      </c>
      <c r="B93" s="18" t="s">
        <v>304</v>
      </c>
      <c r="C93" s="18" t="s">
        <v>100</v>
      </c>
      <c r="D93" s="18" t="s">
        <v>77</v>
      </c>
      <c r="E93" s="18" t="s">
        <v>305</v>
      </c>
      <c r="F93" s="19"/>
      <c r="G93" s="19"/>
      <c r="H93" s="19"/>
      <c r="I93" s="19"/>
      <c r="J93" s="19"/>
      <c r="K93" s="19"/>
      <c r="L93" s="19"/>
      <c r="M93" s="19">
        <v>2</v>
      </c>
      <c r="N93" s="19"/>
      <c r="O93" s="19"/>
      <c r="P93" s="19"/>
      <c r="Q93" s="19">
        <v>33</v>
      </c>
      <c r="R93" s="23">
        <f t="shared" si="23"/>
        <v>0</v>
      </c>
      <c r="S93" s="24" t="b">
        <f t="shared" si="24"/>
        <v>0</v>
      </c>
      <c r="T93" s="24" t="b">
        <f t="shared" si="25"/>
        <v>0</v>
      </c>
      <c r="U93" s="23" t="b">
        <f t="shared" si="26"/>
        <v>0</v>
      </c>
      <c r="V93" s="23" t="b">
        <f t="shared" si="27"/>
        <v>0</v>
      </c>
      <c r="W93" s="23" t="str">
        <f t="shared" si="28"/>
        <v>10</v>
      </c>
      <c r="X93" s="23" t="b">
        <f t="shared" si="29"/>
        <v>0</v>
      </c>
      <c r="Y93" s="23" t="b">
        <f t="shared" si="30"/>
        <v>0</v>
      </c>
      <c r="Z93" s="23" t="b">
        <f t="shared" si="33"/>
        <v>0</v>
      </c>
      <c r="AA93" s="23" t="str">
        <f t="shared" si="31"/>
        <v>10</v>
      </c>
      <c r="AB93" s="6" t="s">
        <v>43</v>
      </c>
      <c r="AC93" s="25">
        <f t="shared" si="32"/>
        <v>20</v>
      </c>
      <c r="AD93" s="49"/>
    </row>
    <row r="94" spans="1:30" ht="18.75" customHeight="1">
      <c r="A94" s="18">
        <v>21534</v>
      </c>
      <c r="B94" s="18" t="s">
        <v>310</v>
      </c>
      <c r="C94" s="18" t="s">
        <v>198</v>
      </c>
      <c r="D94" s="18" t="s">
        <v>164</v>
      </c>
      <c r="E94" s="18" t="s">
        <v>311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67</v>
      </c>
      <c r="Q94" s="19">
        <v>44</v>
      </c>
      <c r="R94" s="23">
        <f t="shared" si="23"/>
        <v>0</v>
      </c>
      <c r="S94" s="24" t="b">
        <f t="shared" si="24"/>
        <v>0</v>
      </c>
      <c r="T94" s="24" t="b">
        <f t="shared" si="25"/>
        <v>0</v>
      </c>
      <c r="U94" s="23" t="b">
        <f t="shared" si="26"/>
        <v>0</v>
      </c>
      <c r="V94" s="23" t="b">
        <f t="shared" si="27"/>
        <v>0</v>
      </c>
      <c r="W94" s="23" t="b">
        <f t="shared" si="28"/>
        <v>0</v>
      </c>
      <c r="X94" s="23" t="b">
        <f t="shared" si="29"/>
        <v>0</v>
      </c>
      <c r="Y94" s="23" t="b">
        <f t="shared" si="30"/>
        <v>0</v>
      </c>
      <c r="Z94" s="23" t="str">
        <f t="shared" si="33"/>
        <v>10</v>
      </c>
      <c r="AA94" s="23" t="str">
        <f t="shared" si="31"/>
        <v>10</v>
      </c>
      <c r="AB94" s="6" t="s">
        <v>109</v>
      </c>
      <c r="AC94" s="25">
        <f t="shared" si="32"/>
        <v>20</v>
      </c>
      <c r="AD94" s="49"/>
    </row>
    <row r="95" spans="1:30" ht="18.75" customHeight="1">
      <c r="A95" s="18">
        <v>21701</v>
      </c>
      <c r="B95" s="18" t="s">
        <v>322</v>
      </c>
      <c r="C95" s="18" t="s">
        <v>80</v>
      </c>
      <c r="D95" s="18" t="s">
        <v>65</v>
      </c>
      <c r="E95" s="18" t="s">
        <v>323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v>51</v>
      </c>
      <c r="R95" s="23">
        <f t="shared" si="23"/>
        <v>0</v>
      </c>
      <c r="S95" s="24" t="b">
        <f t="shared" si="24"/>
        <v>0</v>
      </c>
      <c r="T95" s="24" t="b">
        <f t="shared" si="25"/>
        <v>0</v>
      </c>
      <c r="U95" s="23" t="b">
        <f t="shared" si="26"/>
        <v>0</v>
      </c>
      <c r="V95" s="23" t="b">
        <f t="shared" si="27"/>
        <v>0</v>
      </c>
      <c r="W95" s="23" t="b">
        <f t="shared" si="28"/>
        <v>0</v>
      </c>
      <c r="X95" s="23" t="b">
        <f t="shared" si="29"/>
        <v>0</v>
      </c>
      <c r="Y95" s="23" t="b">
        <f t="shared" si="30"/>
        <v>0</v>
      </c>
      <c r="Z95" s="23" t="b">
        <f t="shared" si="33"/>
        <v>0</v>
      </c>
      <c r="AA95" s="23" t="str">
        <f t="shared" si="31"/>
        <v>20</v>
      </c>
      <c r="AB95" s="6" t="s">
        <v>109</v>
      </c>
      <c r="AC95" s="25">
        <f t="shared" si="32"/>
        <v>20</v>
      </c>
      <c r="AD95" s="49"/>
    </row>
    <row r="96" spans="1:30" ht="18.75" customHeight="1">
      <c r="A96" s="18">
        <v>21621</v>
      </c>
      <c r="B96" s="18" t="s">
        <v>324</v>
      </c>
      <c r="C96" s="18" t="s">
        <v>63</v>
      </c>
      <c r="D96" s="18" t="s">
        <v>128</v>
      </c>
      <c r="E96" s="18" t="s">
        <v>325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>
        <v>55</v>
      </c>
      <c r="R96" s="23">
        <f t="shared" si="23"/>
        <v>0</v>
      </c>
      <c r="S96" s="24" t="b">
        <f t="shared" si="24"/>
        <v>0</v>
      </c>
      <c r="T96" s="24" t="b">
        <f t="shared" si="25"/>
        <v>0</v>
      </c>
      <c r="U96" s="23" t="b">
        <f t="shared" si="26"/>
        <v>0</v>
      </c>
      <c r="V96" s="23" t="b">
        <f t="shared" si="27"/>
        <v>0</v>
      </c>
      <c r="W96" s="23" t="b">
        <f t="shared" si="28"/>
        <v>0</v>
      </c>
      <c r="X96" s="23" t="b">
        <f t="shared" si="29"/>
        <v>0</v>
      </c>
      <c r="Y96" s="23" t="b">
        <f t="shared" si="30"/>
        <v>0</v>
      </c>
      <c r="Z96" s="23" t="b">
        <f t="shared" si="33"/>
        <v>0</v>
      </c>
      <c r="AA96" s="23" t="str">
        <f t="shared" si="31"/>
        <v>20</v>
      </c>
      <c r="AB96" s="6" t="s">
        <v>109</v>
      </c>
      <c r="AC96" s="25">
        <f t="shared" si="32"/>
        <v>20</v>
      </c>
      <c r="AD96" s="49"/>
    </row>
    <row r="97" spans="1:30" ht="18.75" customHeight="1">
      <c r="A97" s="18">
        <v>21732</v>
      </c>
      <c r="B97" s="18" t="s">
        <v>222</v>
      </c>
      <c r="C97" s="18" t="s">
        <v>336</v>
      </c>
      <c r="D97" s="18" t="s">
        <v>77</v>
      </c>
      <c r="E97" s="18" t="s">
        <v>337</v>
      </c>
      <c r="F97" s="19"/>
      <c r="G97" s="19"/>
      <c r="H97" s="19"/>
      <c r="I97" s="19"/>
      <c r="J97" s="19"/>
      <c r="K97" s="19"/>
      <c r="L97" s="19"/>
      <c r="M97" s="19">
        <v>2</v>
      </c>
      <c r="N97" s="19"/>
      <c r="O97" s="19"/>
      <c r="P97" s="19"/>
      <c r="Q97" s="19">
        <v>42</v>
      </c>
      <c r="R97" s="23">
        <f t="shared" si="23"/>
        <v>0</v>
      </c>
      <c r="S97" s="24" t="b">
        <f t="shared" si="24"/>
        <v>0</v>
      </c>
      <c r="T97" s="24" t="b">
        <f t="shared" si="25"/>
        <v>0</v>
      </c>
      <c r="U97" s="23" t="b">
        <f t="shared" si="26"/>
        <v>0</v>
      </c>
      <c r="V97" s="23" t="b">
        <f t="shared" si="27"/>
        <v>0</v>
      </c>
      <c r="W97" s="23" t="str">
        <f t="shared" si="28"/>
        <v>10</v>
      </c>
      <c r="X97" s="23" t="b">
        <f t="shared" si="29"/>
        <v>0</v>
      </c>
      <c r="Y97" s="23" t="b">
        <f t="shared" si="30"/>
        <v>0</v>
      </c>
      <c r="Z97" s="23" t="b">
        <f t="shared" si="33"/>
        <v>0</v>
      </c>
      <c r="AA97" s="23" t="str">
        <f t="shared" si="31"/>
        <v>10</v>
      </c>
      <c r="AB97" s="6" t="s">
        <v>44</v>
      </c>
      <c r="AC97" s="25">
        <f t="shared" si="32"/>
        <v>20</v>
      </c>
      <c r="AD97" s="49"/>
    </row>
    <row r="98" spans="1:30" ht="18.75" customHeight="1">
      <c r="A98" s="18">
        <v>21760</v>
      </c>
      <c r="B98" s="18" t="s">
        <v>344</v>
      </c>
      <c r="C98" s="18" t="s">
        <v>345</v>
      </c>
      <c r="D98" s="18" t="s">
        <v>346</v>
      </c>
      <c r="E98" s="18" t="s">
        <v>347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v>51</v>
      </c>
      <c r="R98" s="23">
        <f t="shared" si="23"/>
        <v>0</v>
      </c>
      <c r="S98" s="24" t="b">
        <f t="shared" si="24"/>
        <v>0</v>
      </c>
      <c r="T98" s="24" t="b">
        <f t="shared" si="25"/>
        <v>0</v>
      </c>
      <c r="U98" s="23" t="b">
        <f t="shared" si="26"/>
        <v>0</v>
      </c>
      <c r="V98" s="23" t="b">
        <f t="shared" si="27"/>
        <v>0</v>
      </c>
      <c r="W98" s="23" t="b">
        <f t="shared" si="28"/>
        <v>0</v>
      </c>
      <c r="X98" s="23" t="b">
        <f t="shared" si="29"/>
        <v>0</v>
      </c>
      <c r="Y98" s="23" t="b">
        <f t="shared" si="30"/>
        <v>0</v>
      </c>
      <c r="Z98" s="23" t="b">
        <f t="shared" si="33"/>
        <v>0</v>
      </c>
      <c r="AA98" s="23" t="str">
        <f t="shared" si="31"/>
        <v>20</v>
      </c>
      <c r="AB98" s="6" t="s">
        <v>43</v>
      </c>
      <c r="AC98" s="25">
        <f t="shared" si="32"/>
        <v>20</v>
      </c>
      <c r="AD98" s="49"/>
    </row>
    <row r="99" spans="1:30" ht="18.75" customHeight="1">
      <c r="A99" s="18">
        <v>21698</v>
      </c>
      <c r="B99" s="18" t="s">
        <v>352</v>
      </c>
      <c r="C99" s="18" t="s">
        <v>132</v>
      </c>
      <c r="D99" s="18" t="s">
        <v>186</v>
      </c>
      <c r="E99" s="18" t="s">
        <v>351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v>54</v>
      </c>
      <c r="R99" s="45">
        <f t="shared" si="23"/>
        <v>0</v>
      </c>
      <c r="S99" s="46" t="b">
        <f t="shared" si="24"/>
        <v>0</v>
      </c>
      <c r="T99" s="46" t="b">
        <f t="shared" si="25"/>
        <v>0</v>
      </c>
      <c r="U99" s="45" t="b">
        <f t="shared" si="26"/>
        <v>0</v>
      </c>
      <c r="V99" s="45" t="b">
        <f t="shared" si="27"/>
        <v>0</v>
      </c>
      <c r="W99" s="45" t="b">
        <f t="shared" si="28"/>
        <v>0</v>
      </c>
      <c r="X99" s="45" t="b">
        <f t="shared" si="29"/>
        <v>0</v>
      </c>
      <c r="Y99" s="45" t="b">
        <f t="shared" si="30"/>
        <v>0</v>
      </c>
      <c r="Z99" s="45" t="b">
        <f t="shared" si="33"/>
        <v>0</v>
      </c>
      <c r="AA99" s="45" t="str">
        <f t="shared" si="31"/>
        <v>20</v>
      </c>
      <c r="AB99" s="6" t="s">
        <v>109</v>
      </c>
      <c r="AC99" s="47">
        <f t="shared" si="32"/>
        <v>20</v>
      </c>
      <c r="AD99" s="50"/>
    </row>
    <row r="100" spans="1:30" ht="12.75">
      <c r="A100" s="18">
        <v>21502</v>
      </c>
      <c r="B100" s="18" t="s">
        <v>281</v>
      </c>
      <c r="C100" s="18" t="s">
        <v>80</v>
      </c>
      <c r="D100" s="18" t="s">
        <v>60</v>
      </c>
      <c r="E100" s="18" t="s">
        <v>282</v>
      </c>
      <c r="F100" s="19"/>
      <c r="G100" s="19"/>
      <c r="H100" s="19"/>
      <c r="I100" s="19"/>
      <c r="J100" s="19"/>
      <c r="K100" s="19"/>
      <c r="L100" s="19"/>
      <c r="M100" s="19">
        <v>1</v>
      </c>
      <c r="N100" s="19"/>
      <c r="O100" s="19"/>
      <c r="P100" s="19"/>
      <c r="Q100" s="19">
        <v>49</v>
      </c>
      <c r="R100" s="23">
        <f t="shared" si="23"/>
        <v>0</v>
      </c>
      <c r="S100" s="24" t="b">
        <f t="shared" si="24"/>
        <v>0</v>
      </c>
      <c r="T100" s="24" t="b">
        <f t="shared" si="25"/>
        <v>0</v>
      </c>
      <c r="U100" s="23" t="b">
        <f t="shared" si="26"/>
        <v>0</v>
      </c>
      <c r="V100" s="23" t="b">
        <f t="shared" si="27"/>
        <v>0</v>
      </c>
      <c r="W100" s="23" t="str">
        <f t="shared" si="28"/>
        <v>5</v>
      </c>
      <c r="X100" s="23" t="b">
        <f t="shared" si="29"/>
        <v>0</v>
      </c>
      <c r="Y100" s="23" t="b">
        <f t="shared" si="30"/>
        <v>0</v>
      </c>
      <c r="Z100" s="23" t="b">
        <f t="shared" si="33"/>
        <v>0</v>
      </c>
      <c r="AA100" s="23" t="str">
        <f t="shared" si="31"/>
        <v>10</v>
      </c>
      <c r="AB100" s="6" t="s">
        <v>43</v>
      </c>
      <c r="AC100" s="25">
        <f t="shared" si="32"/>
        <v>15</v>
      </c>
      <c r="AD100" s="49"/>
    </row>
    <row r="101" spans="1:30" ht="12.75">
      <c r="A101" s="18">
        <v>21080</v>
      </c>
      <c r="B101" s="18" t="s">
        <v>180</v>
      </c>
      <c r="C101" s="18" t="s">
        <v>63</v>
      </c>
      <c r="D101" s="18" t="s">
        <v>65</v>
      </c>
      <c r="E101" s="18" t="s">
        <v>181</v>
      </c>
      <c r="F101" s="19"/>
      <c r="G101" s="19"/>
      <c r="H101" s="19"/>
      <c r="I101" s="19"/>
      <c r="J101" s="19"/>
      <c r="K101" s="19"/>
      <c r="L101" s="19"/>
      <c r="M101" s="19">
        <v>1</v>
      </c>
      <c r="N101" s="19"/>
      <c r="O101" s="19"/>
      <c r="P101" s="19"/>
      <c r="Q101" s="19">
        <v>49</v>
      </c>
      <c r="R101" s="23">
        <f t="shared" si="23"/>
        <v>0</v>
      </c>
      <c r="S101" s="24" t="b">
        <f t="shared" si="24"/>
        <v>0</v>
      </c>
      <c r="T101" s="24" t="b">
        <f t="shared" si="25"/>
        <v>0</v>
      </c>
      <c r="U101" s="23" t="b">
        <f t="shared" si="26"/>
        <v>0</v>
      </c>
      <c r="V101" s="23" t="b">
        <f t="shared" si="27"/>
        <v>0</v>
      </c>
      <c r="W101" s="23" t="str">
        <f t="shared" si="28"/>
        <v>5</v>
      </c>
      <c r="X101" s="23" t="b">
        <f t="shared" si="29"/>
        <v>0</v>
      </c>
      <c r="Y101" s="23" t="b">
        <f t="shared" si="30"/>
        <v>0</v>
      </c>
      <c r="Z101" s="23" t="b">
        <f t="shared" si="33"/>
        <v>0</v>
      </c>
      <c r="AA101" s="23" t="str">
        <f t="shared" si="31"/>
        <v>10</v>
      </c>
      <c r="AB101" s="6" t="s">
        <v>130</v>
      </c>
      <c r="AC101" s="25">
        <f t="shared" si="32"/>
        <v>15</v>
      </c>
      <c r="AD101" s="49"/>
    </row>
    <row r="102" spans="1:30" ht="12.75">
      <c r="A102" s="18">
        <v>21082</v>
      </c>
      <c r="B102" s="18" t="s">
        <v>184</v>
      </c>
      <c r="C102" s="18" t="s">
        <v>185</v>
      </c>
      <c r="D102" s="18" t="s">
        <v>186</v>
      </c>
      <c r="E102" s="18" t="s">
        <v>187</v>
      </c>
      <c r="F102" s="19"/>
      <c r="G102" s="19"/>
      <c r="H102" s="19"/>
      <c r="I102" s="19"/>
      <c r="J102" s="19"/>
      <c r="K102" s="19"/>
      <c r="L102" s="19"/>
      <c r="M102" s="19">
        <v>1</v>
      </c>
      <c r="N102" s="19"/>
      <c r="O102" s="19"/>
      <c r="P102" s="19"/>
      <c r="Q102" s="19">
        <v>48</v>
      </c>
      <c r="R102" s="23">
        <f t="shared" si="23"/>
        <v>0</v>
      </c>
      <c r="S102" s="24" t="b">
        <f t="shared" si="24"/>
        <v>0</v>
      </c>
      <c r="T102" s="24" t="b">
        <f t="shared" si="25"/>
        <v>0</v>
      </c>
      <c r="U102" s="23" t="b">
        <f t="shared" si="26"/>
        <v>0</v>
      </c>
      <c r="V102" s="23" t="b">
        <f t="shared" si="27"/>
        <v>0</v>
      </c>
      <c r="W102" s="23" t="str">
        <f t="shared" si="28"/>
        <v>5</v>
      </c>
      <c r="X102" s="23" t="b">
        <f t="shared" si="29"/>
        <v>0</v>
      </c>
      <c r="Y102" s="23" t="b">
        <f t="shared" si="30"/>
        <v>0</v>
      </c>
      <c r="Z102" s="23" t="b">
        <f t="shared" si="33"/>
        <v>0</v>
      </c>
      <c r="AA102" s="23" t="str">
        <f t="shared" si="31"/>
        <v>10</v>
      </c>
      <c r="AB102" s="6" t="s">
        <v>109</v>
      </c>
      <c r="AC102" s="25">
        <f t="shared" si="32"/>
        <v>15</v>
      </c>
      <c r="AD102" s="49"/>
    </row>
    <row r="103" spans="1:30" ht="12.75">
      <c r="A103" s="18">
        <v>21132</v>
      </c>
      <c r="B103" s="18" t="s">
        <v>202</v>
      </c>
      <c r="C103" s="18" t="s">
        <v>203</v>
      </c>
      <c r="D103" s="18" t="s">
        <v>95</v>
      </c>
      <c r="E103" s="18" t="s">
        <v>204</v>
      </c>
      <c r="F103" s="19"/>
      <c r="G103" s="19"/>
      <c r="H103" s="19"/>
      <c r="I103" s="19"/>
      <c r="J103" s="19"/>
      <c r="K103" s="19"/>
      <c r="L103" s="19"/>
      <c r="M103" s="19">
        <v>1</v>
      </c>
      <c r="N103" s="19"/>
      <c r="O103" s="19"/>
      <c r="P103" s="19"/>
      <c r="Q103" s="19">
        <v>49</v>
      </c>
      <c r="R103" s="23">
        <f t="shared" si="23"/>
        <v>0</v>
      </c>
      <c r="S103" s="24" t="b">
        <f t="shared" si="24"/>
        <v>0</v>
      </c>
      <c r="T103" s="24" t="b">
        <f t="shared" si="25"/>
        <v>0</v>
      </c>
      <c r="U103" s="23" t="b">
        <f t="shared" si="26"/>
        <v>0</v>
      </c>
      <c r="V103" s="23" t="b">
        <f t="shared" si="27"/>
        <v>0</v>
      </c>
      <c r="W103" s="23" t="str">
        <f t="shared" si="28"/>
        <v>5</v>
      </c>
      <c r="X103" s="23" t="b">
        <f t="shared" si="29"/>
        <v>0</v>
      </c>
      <c r="Y103" s="23" t="b">
        <f t="shared" si="30"/>
        <v>0</v>
      </c>
      <c r="Z103" s="23" t="b">
        <f t="shared" si="33"/>
        <v>0</v>
      </c>
      <c r="AA103" s="23" t="str">
        <f t="shared" si="31"/>
        <v>10</v>
      </c>
      <c r="AB103" s="6" t="s">
        <v>43</v>
      </c>
      <c r="AC103" s="25">
        <f t="shared" si="32"/>
        <v>15</v>
      </c>
      <c r="AD103" s="49"/>
    </row>
    <row r="104" spans="1:30" ht="12.75">
      <c r="A104" s="18">
        <v>21758</v>
      </c>
      <c r="B104" s="18" t="s">
        <v>348</v>
      </c>
      <c r="C104" s="18" t="s">
        <v>349</v>
      </c>
      <c r="D104" s="18" t="s">
        <v>148</v>
      </c>
      <c r="E104" s="18" t="s">
        <v>350</v>
      </c>
      <c r="F104" s="19"/>
      <c r="G104" s="19"/>
      <c r="H104" s="19"/>
      <c r="I104" s="19"/>
      <c r="J104" s="19"/>
      <c r="K104" s="19"/>
      <c r="L104" s="19"/>
      <c r="M104" s="19">
        <v>1</v>
      </c>
      <c r="N104" s="19"/>
      <c r="O104" s="19"/>
      <c r="P104" s="19"/>
      <c r="Q104" s="19">
        <v>44</v>
      </c>
      <c r="R104" s="23">
        <f t="shared" si="23"/>
        <v>0</v>
      </c>
      <c r="S104" s="24" t="b">
        <f t="shared" si="24"/>
        <v>0</v>
      </c>
      <c r="T104" s="24" t="b">
        <f t="shared" si="25"/>
        <v>0</v>
      </c>
      <c r="U104" s="23" t="b">
        <f t="shared" si="26"/>
        <v>0</v>
      </c>
      <c r="V104" s="23" t="b">
        <f t="shared" si="27"/>
        <v>0</v>
      </c>
      <c r="W104" s="23" t="str">
        <f t="shared" si="28"/>
        <v>5</v>
      </c>
      <c r="X104" s="23" t="b">
        <f t="shared" si="29"/>
        <v>0</v>
      </c>
      <c r="Y104" s="23" t="b">
        <f t="shared" si="30"/>
        <v>0</v>
      </c>
      <c r="Z104" s="23" t="b">
        <f t="shared" si="33"/>
        <v>0</v>
      </c>
      <c r="AA104" s="23" t="str">
        <f t="shared" si="31"/>
        <v>10</v>
      </c>
      <c r="AB104" s="6" t="s">
        <v>43</v>
      </c>
      <c r="AC104" s="25">
        <f t="shared" si="32"/>
        <v>15</v>
      </c>
      <c r="AD104" s="49"/>
    </row>
    <row r="105" spans="1:30" ht="12.75">
      <c r="A105" s="18">
        <v>20996</v>
      </c>
      <c r="B105" s="18" t="s">
        <v>79</v>
      </c>
      <c r="C105" s="18" t="s">
        <v>80</v>
      </c>
      <c r="D105" s="18" t="s">
        <v>81</v>
      </c>
      <c r="E105" s="18" t="s">
        <v>82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43</v>
      </c>
      <c r="R105" s="23">
        <f aca="true" t="shared" si="34" ref="R105:R113">F105*17+G105*F105+H105*17</f>
        <v>0</v>
      </c>
      <c r="S105" s="24" t="b">
        <f aca="true" t="shared" si="35" ref="S105:S113">IF(I105=4,"30",IF(I105=5,"40",IF(I105=6,"50",IF(I105=7,"60",IF(I105=8,"70")))))</f>
        <v>0</v>
      </c>
      <c r="T105" s="24" t="b">
        <f aca="true" t="shared" si="36" ref="T105:T113">IF(J105=4,"30",IF(J105=5,"40",IF(J105=6,"50",IF(J105=7,"60",IF(J105=8,"70")))))</f>
        <v>0</v>
      </c>
      <c r="U105" s="23" t="b">
        <f aca="true" t="shared" si="37" ref="U105:U113">IF(K105=3,"15")</f>
        <v>0</v>
      </c>
      <c r="V105" s="23" t="b">
        <f aca="true" t="shared" si="38" ref="V105:V113">IF(L105=3,"15")</f>
        <v>0</v>
      </c>
      <c r="W105" s="23" t="b">
        <f aca="true" t="shared" si="39" ref="W105:W113">IF(M105=1,"5",IF(M105=2,"10",IF(M105=3,"20")))</f>
        <v>0</v>
      </c>
      <c r="X105" s="23" t="b">
        <f aca="true" t="shared" si="40" ref="X105:X113">IF(N105=1,"10",IF(N105=2,"20",IF(N105=3,"30",IF(N105=4,"40"))))</f>
        <v>0</v>
      </c>
      <c r="Y105" s="23" t="b">
        <f aca="true" t="shared" si="41" ref="Y105:Y113">IF(O105=1,"10",IF(O105=2,"20",IF(O105=3,"30",IF(O105=4,"40"))))</f>
        <v>0</v>
      </c>
      <c r="Z105" s="23" t="b">
        <f t="shared" si="33"/>
        <v>0</v>
      </c>
      <c r="AA105" s="23" t="str">
        <f aca="true" t="shared" si="42" ref="AA105:AA113">IF(Q105&gt;=50,"20",IF(Q105&lt;=49,"10"))</f>
        <v>10</v>
      </c>
      <c r="AB105" s="6" t="s">
        <v>44</v>
      </c>
      <c r="AC105" s="25">
        <f aca="true" t="shared" si="43" ref="AC105:AC113">R105+S105+T105+U105+V105+W105+X105+Y105+Z105+AA105</f>
        <v>10</v>
      </c>
      <c r="AD105" s="49"/>
    </row>
    <row r="106" spans="1:30" ht="12.75">
      <c r="A106" s="18">
        <v>21045</v>
      </c>
      <c r="B106" s="18" t="s">
        <v>87</v>
      </c>
      <c r="C106" s="18" t="s">
        <v>63</v>
      </c>
      <c r="D106" s="18" t="s">
        <v>65</v>
      </c>
      <c r="E106" s="18" t="s">
        <v>88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46</v>
      </c>
      <c r="R106" s="23">
        <f t="shared" si="34"/>
        <v>0</v>
      </c>
      <c r="S106" s="24" t="b">
        <f t="shared" si="35"/>
        <v>0</v>
      </c>
      <c r="T106" s="24" t="b">
        <f t="shared" si="36"/>
        <v>0</v>
      </c>
      <c r="U106" s="23" t="b">
        <f t="shared" si="37"/>
        <v>0</v>
      </c>
      <c r="V106" s="23" t="b">
        <f t="shared" si="38"/>
        <v>0</v>
      </c>
      <c r="W106" s="23" t="b">
        <f t="shared" si="39"/>
        <v>0</v>
      </c>
      <c r="X106" s="23" t="b">
        <f t="shared" si="40"/>
        <v>0</v>
      </c>
      <c r="Y106" s="23" t="b">
        <f t="shared" si="41"/>
        <v>0</v>
      </c>
      <c r="Z106" s="23" t="b">
        <f>IF(P106&gt;=67,"15")</f>
        <v>0</v>
      </c>
      <c r="AA106" s="23" t="str">
        <f t="shared" si="42"/>
        <v>10</v>
      </c>
      <c r="AB106" s="6" t="s">
        <v>43</v>
      </c>
      <c r="AC106" s="25">
        <f t="shared" si="43"/>
        <v>10</v>
      </c>
      <c r="AD106" s="49"/>
    </row>
    <row r="107" spans="1:30" ht="12.75">
      <c r="A107" s="18">
        <v>21484</v>
      </c>
      <c r="B107" s="18" t="s">
        <v>239</v>
      </c>
      <c r="C107" s="18" t="s">
        <v>240</v>
      </c>
      <c r="D107" s="18" t="s">
        <v>65</v>
      </c>
      <c r="E107" s="18" t="s">
        <v>241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v>41</v>
      </c>
      <c r="R107" s="23">
        <f t="shared" si="34"/>
        <v>0</v>
      </c>
      <c r="S107" s="24" t="b">
        <f t="shared" si="35"/>
        <v>0</v>
      </c>
      <c r="T107" s="24" t="b">
        <f t="shared" si="36"/>
        <v>0</v>
      </c>
      <c r="U107" s="23" t="b">
        <f t="shared" si="37"/>
        <v>0</v>
      </c>
      <c r="V107" s="23" t="b">
        <f t="shared" si="38"/>
        <v>0</v>
      </c>
      <c r="W107" s="23" t="b">
        <f t="shared" si="39"/>
        <v>0</v>
      </c>
      <c r="X107" s="23" t="b">
        <f t="shared" si="40"/>
        <v>0</v>
      </c>
      <c r="Y107" s="23" t="b">
        <f t="shared" si="41"/>
        <v>0</v>
      </c>
      <c r="Z107" s="23" t="b">
        <f aca="true" t="shared" si="44" ref="Z107:Z113">IF(P107&gt;=50,"10")</f>
        <v>0</v>
      </c>
      <c r="AA107" s="23" t="str">
        <f t="shared" si="42"/>
        <v>10</v>
      </c>
      <c r="AB107" s="6" t="s">
        <v>43</v>
      </c>
      <c r="AC107" s="25">
        <f t="shared" si="43"/>
        <v>10</v>
      </c>
      <c r="AD107" s="49"/>
    </row>
    <row r="108" spans="1:30" ht="12.75">
      <c r="A108" s="18">
        <v>21455</v>
      </c>
      <c r="B108" s="18" t="s">
        <v>239</v>
      </c>
      <c r="C108" s="18" t="s">
        <v>234</v>
      </c>
      <c r="D108" s="18" t="s">
        <v>65</v>
      </c>
      <c r="E108" s="18" t="s">
        <v>242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>
        <v>47</v>
      </c>
      <c r="R108" s="23">
        <f t="shared" si="34"/>
        <v>0</v>
      </c>
      <c r="S108" s="24" t="b">
        <f t="shared" si="35"/>
        <v>0</v>
      </c>
      <c r="T108" s="24" t="b">
        <f t="shared" si="36"/>
        <v>0</v>
      </c>
      <c r="U108" s="23" t="b">
        <f t="shared" si="37"/>
        <v>0</v>
      </c>
      <c r="V108" s="23" t="b">
        <f t="shared" si="38"/>
        <v>0</v>
      </c>
      <c r="W108" s="23" t="b">
        <f t="shared" si="39"/>
        <v>0</v>
      </c>
      <c r="X108" s="23" t="b">
        <f t="shared" si="40"/>
        <v>0</v>
      </c>
      <c r="Y108" s="23" t="b">
        <f t="shared" si="41"/>
        <v>0</v>
      </c>
      <c r="Z108" s="23" t="b">
        <f t="shared" si="44"/>
        <v>0</v>
      </c>
      <c r="AA108" s="23" t="str">
        <f t="shared" si="42"/>
        <v>10</v>
      </c>
      <c r="AB108" s="6" t="s">
        <v>43</v>
      </c>
      <c r="AC108" s="25">
        <f t="shared" si="43"/>
        <v>10</v>
      </c>
      <c r="AD108" s="49"/>
    </row>
    <row r="109" spans="1:30" ht="12.75">
      <c r="A109" s="18">
        <v>21515</v>
      </c>
      <c r="B109" s="18" t="s">
        <v>247</v>
      </c>
      <c r="C109" s="18" t="s">
        <v>100</v>
      </c>
      <c r="D109" s="18" t="s">
        <v>220</v>
      </c>
      <c r="E109" s="18" t="s">
        <v>248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v>46</v>
      </c>
      <c r="R109" s="23">
        <f t="shared" si="34"/>
        <v>0</v>
      </c>
      <c r="S109" s="24" t="b">
        <f t="shared" si="35"/>
        <v>0</v>
      </c>
      <c r="T109" s="24" t="b">
        <f t="shared" si="36"/>
        <v>0</v>
      </c>
      <c r="U109" s="23" t="b">
        <f t="shared" si="37"/>
        <v>0</v>
      </c>
      <c r="V109" s="23" t="b">
        <f t="shared" si="38"/>
        <v>0</v>
      </c>
      <c r="W109" s="23" t="b">
        <f t="shared" si="39"/>
        <v>0</v>
      </c>
      <c r="X109" s="23" t="b">
        <f t="shared" si="40"/>
        <v>0</v>
      </c>
      <c r="Y109" s="23" t="b">
        <f t="shared" si="41"/>
        <v>0</v>
      </c>
      <c r="Z109" s="23" t="b">
        <f t="shared" si="44"/>
        <v>0</v>
      </c>
      <c r="AA109" s="23" t="str">
        <f t="shared" si="42"/>
        <v>10</v>
      </c>
      <c r="AB109" s="6" t="s">
        <v>43</v>
      </c>
      <c r="AC109" s="25">
        <f t="shared" si="43"/>
        <v>10</v>
      </c>
      <c r="AD109" s="49"/>
    </row>
    <row r="110" spans="1:30" ht="12.75">
      <c r="A110" s="18">
        <v>21664</v>
      </c>
      <c r="B110" s="18" t="s">
        <v>312</v>
      </c>
      <c r="C110" s="18" t="s">
        <v>313</v>
      </c>
      <c r="D110" s="18" t="s">
        <v>65</v>
      </c>
      <c r="E110" s="18" t="s">
        <v>314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v>36</v>
      </c>
      <c r="R110" s="23">
        <f t="shared" si="34"/>
        <v>0</v>
      </c>
      <c r="S110" s="24" t="b">
        <f t="shared" si="35"/>
        <v>0</v>
      </c>
      <c r="T110" s="24" t="b">
        <f t="shared" si="36"/>
        <v>0</v>
      </c>
      <c r="U110" s="23" t="b">
        <f t="shared" si="37"/>
        <v>0</v>
      </c>
      <c r="V110" s="23" t="b">
        <f t="shared" si="38"/>
        <v>0</v>
      </c>
      <c r="W110" s="23" t="b">
        <f t="shared" si="39"/>
        <v>0</v>
      </c>
      <c r="X110" s="23" t="b">
        <f t="shared" si="40"/>
        <v>0</v>
      </c>
      <c r="Y110" s="23" t="b">
        <f t="shared" si="41"/>
        <v>0</v>
      </c>
      <c r="Z110" s="23" t="b">
        <f t="shared" si="44"/>
        <v>0</v>
      </c>
      <c r="AA110" s="23" t="str">
        <f t="shared" si="42"/>
        <v>10</v>
      </c>
      <c r="AB110" s="6" t="s">
        <v>43</v>
      </c>
      <c r="AC110" s="25">
        <f t="shared" si="43"/>
        <v>10</v>
      </c>
      <c r="AD110" s="22"/>
    </row>
    <row r="111" spans="1:30" ht="12.75">
      <c r="A111" s="18">
        <v>21418</v>
      </c>
      <c r="B111" s="18" t="s">
        <v>315</v>
      </c>
      <c r="C111" s="18" t="s">
        <v>316</v>
      </c>
      <c r="D111" s="18" t="s">
        <v>317</v>
      </c>
      <c r="E111" s="18" t="s">
        <v>318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>
        <v>40</v>
      </c>
      <c r="R111" s="23">
        <f t="shared" si="34"/>
        <v>0</v>
      </c>
      <c r="S111" s="24" t="b">
        <f t="shared" si="35"/>
        <v>0</v>
      </c>
      <c r="T111" s="24" t="b">
        <f t="shared" si="36"/>
        <v>0</v>
      </c>
      <c r="U111" s="23" t="b">
        <f t="shared" si="37"/>
        <v>0</v>
      </c>
      <c r="V111" s="23" t="b">
        <f t="shared" si="38"/>
        <v>0</v>
      </c>
      <c r="W111" s="23" t="b">
        <f t="shared" si="39"/>
        <v>0</v>
      </c>
      <c r="X111" s="23" t="b">
        <f t="shared" si="40"/>
        <v>0</v>
      </c>
      <c r="Y111" s="23" t="b">
        <f t="shared" si="41"/>
        <v>0</v>
      </c>
      <c r="Z111" s="23" t="b">
        <f t="shared" si="44"/>
        <v>0</v>
      </c>
      <c r="AA111" s="23" t="str">
        <f t="shared" si="42"/>
        <v>10</v>
      </c>
      <c r="AB111" s="6" t="s">
        <v>44</v>
      </c>
      <c r="AC111" s="25">
        <f t="shared" si="43"/>
        <v>10</v>
      </c>
      <c r="AD111" s="22"/>
    </row>
    <row r="112" spans="1:30" ht="12.75">
      <c r="A112" s="18">
        <v>21695</v>
      </c>
      <c r="B112" s="18" t="s">
        <v>326</v>
      </c>
      <c r="C112" s="18" t="s">
        <v>327</v>
      </c>
      <c r="D112" s="18" t="s">
        <v>81</v>
      </c>
      <c r="E112" s="18" t="s">
        <v>328</v>
      </c>
      <c r="F112" s="19"/>
      <c r="G112" s="19"/>
      <c r="H112" s="19"/>
      <c r="I112" s="19"/>
      <c r="J112" s="19"/>
      <c r="K112" s="19"/>
      <c r="L112" s="19"/>
      <c r="M112" s="19">
        <v>4</v>
      </c>
      <c r="N112" s="19"/>
      <c r="O112" s="19"/>
      <c r="P112" s="19"/>
      <c r="Q112" s="19">
        <v>34</v>
      </c>
      <c r="R112" s="23">
        <f t="shared" si="34"/>
        <v>0</v>
      </c>
      <c r="S112" s="24" t="b">
        <f t="shared" si="35"/>
        <v>0</v>
      </c>
      <c r="T112" s="24" t="b">
        <f t="shared" si="36"/>
        <v>0</v>
      </c>
      <c r="U112" s="23" t="b">
        <f t="shared" si="37"/>
        <v>0</v>
      </c>
      <c r="V112" s="23" t="b">
        <f t="shared" si="38"/>
        <v>0</v>
      </c>
      <c r="W112" s="23" t="b">
        <f t="shared" si="39"/>
        <v>0</v>
      </c>
      <c r="X112" s="23" t="b">
        <f t="shared" si="40"/>
        <v>0</v>
      </c>
      <c r="Y112" s="23" t="b">
        <f t="shared" si="41"/>
        <v>0</v>
      </c>
      <c r="Z112" s="23" t="b">
        <f t="shared" si="44"/>
        <v>0</v>
      </c>
      <c r="AA112" s="23" t="str">
        <f t="shared" si="42"/>
        <v>10</v>
      </c>
      <c r="AB112" s="6" t="s">
        <v>44</v>
      </c>
      <c r="AC112" s="25">
        <f t="shared" si="43"/>
        <v>10</v>
      </c>
      <c r="AD112" s="22"/>
    </row>
    <row r="113" spans="1:30" ht="12.75">
      <c r="A113" s="18">
        <v>21786</v>
      </c>
      <c r="B113" s="18" t="s">
        <v>358</v>
      </c>
      <c r="C113" s="18" t="s">
        <v>164</v>
      </c>
      <c r="D113" s="18" t="s">
        <v>77</v>
      </c>
      <c r="E113" s="18" t="s">
        <v>359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v>45</v>
      </c>
      <c r="R113" s="23">
        <f t="shared" si="34"/>
        <v>0</v>
      </c>
      <c r="S113" s="24" t="b">
        <f t="shared" si="35"/>
        <v>0</v>
      </c>
      <c r="T113" s="24" t="b">
        <f t="shared" si="36"/>
        <v>0</v>
      </c>
      <c r="U113" s="23" t="b">
        <f t="shared" si="37"/>
        <v>0</v>
      </c>
      <c r="V113" s="23" t="b">
        <f t="shared" si="38"/>
        <v>0</v>
      </c>
      <c r="W113" s="23" t="b">
        <f t="shared" si="39"/>
        <v>0</v>
      </c>
      <c r="X113" s="23" t="b">
        <f t="shared" si="40"/>
        <v>0</v>
      </c>
      <c r="Y113" s="23" t="b">
        <f t="shared" si="41"/>
        <v>0</v>
      </c>
      <c r="Z113" s="23" t="b">
        <f t="shared" si="44"/>
        <v>0</v>
      </c>
      <c r="AA113" s="23" t="str">
        <f t="shared" si="42"/>
        <v>10</v>
      </c>
      <c r="AB113" s="6" t="s">
        <v>43</v>
      </c>
      <c r="AC113" s="25">
        <f t="shared" si="43"/>
        <v>10</v>
      </c>
      <c r="AD113" s="22"/>
    </row>
    <row r="118" spans="12:20" ht="12.75">
      <c r="L118" s="75" t="s">
        <v>56</v>
      </c>
      <c r="M118" s="75"/>
      <c r="N118" s="75"/>
      <c r="O118" s="75"/>
      <c r="P118" s="75"/>
      <c r="Q118" s="75"/>
      <c r="R118" s="75"/>
      <c r="S118" s="75"/>
      <c r="T118" s="75"/>
    </row>
    <row r="119" spans="12:20" ht="12.75">
      <c r="L119" s="75" t="s">
        <v>57</v>
      </c>
      <c r="M119" s="75"/>
      <c r="N119" s="75"/>
      <c r="O119" s="75"/>
      <c r="P119" s="75"/>
      <c r="Q119" s="75"/>
      <c r="R119" s="75"/>
      <c r="S119" s="75"/>
      <c r="T119" s="75"/>
    </row>
    <row r="120" spans="12:20" ht="12.75">
      <c r="L120" s="75"/>
      <c r="M120" s="75"/>
      <c r="N120" s="75"/>
      <c r="O120" s="75"/>
      <c r="P120" s="75"/>
      <c r="Q120" s="75"/>
      <c r="R120" s="75"/>
      <c r="S120" s="75"/>
      <c r="T120" s="75"/>
    </row>
    <row r="121" spans="12:20" ht="12.75">
      <c r="L121" s="75"/>
      <c r="M121" s="75"/>
      <c r="N121" s="75"/>
      <c r="O121" s="75"/>
      <c r="P121" s="75"/>
      <c r="Q121" s="75"/>
      <c r="R121" s="75"/>
      <c r="S121" s="75"/>
      <c r="T121" s="75"/>
    </row>
    <row r="122" spans="12:20" ht="12.75">
      <c r="L122" s="75"/>
      <c r="M122" s="75"/>
      <c r="N122" s="75"/>
      <c r="O122" s="75"/>
      <c r="P122" s="75"/>
      <c r="Q122" s="75"/>
      <c r="R122" s="75"/>
      <c r="S122" s="75"/>
      <c r="T122" s="75"/>
    </row>
  </sheetData>
  <sheetProtection/>
  <mergeCells count="28">
    <mergeCell ref="L118:T118"/>
    <mergeCell ref="L119:T122"/>
    <mergeCell ref="Z7:Z8"/>
    <mergeCell ref="AA7:AA8"/>
    <mergeCell ref="R6:AA6"/>
    <mergeCell ref="AB6:AB8"/>
    <mergeCell ref="AC6:AC8"/>
    <mergeCell ref="AD6:AD8"/>
    <mergeCell ref="R7:R8"/>
    <mergeCell ref="S7:S8"/>
    <mergeCell ref="T7:T8"/>
    <mergeCell ref="U7:U8"/>
    <mergeCell ref="Y7:Y8"/>
    <mergeCell ref="V7:V8"/>
    <mergeCell ref="W7:W8"/>
    <mergeCell ref="X7:X8"/>
    <mergeCell ref="A6:A8"/>
    <mergeCell ref="B6:B8"/>
    <mergeCell ref="C6:C8"/>
    <mergeCell ref="D6:D8"/>
    <mergeCell ref="E6:E8"/>
    <mergeCell ref="F6:P6"/>
    <mergeCell ref="A1:D1"/>
    <mergeCell ref="E2:T4"/>
    <mergeCell ref="Z2:AC2"/>
    <mergeCell ref="V3:X3"/>
    <mergeCell ref="Z3:AC3"/>
    <mergeCell ref="E5:T5"/>
  </mergeCells>
  <dataValidations count="2">
    <dataValidation type="list" allowBlank="1" showInputMessage="1" showErrorMessage="1" sqref="F2:H2 F5:H5">
      <formula1>#REF!</formula1>
    </dataValidation>
    <dataValidation type="list" allowBlank="1" showInputMessage="1" showErrorMessage="1" sqref="I2 I5">
      <formula1>$AF$1:$AF$4</formula1>
    </dataValidation>
  </dataValidation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A1" sqref="A1:S30"/>
    </sheetView>
  </sheetViews>
  <sheetFormatPr defaultColWidth="9.00390625" defaultRowHeight="12.75"/>
  <cols>
    <col min="2" max="2" width="16.375" style="0" customWidth="1"/>
    <col min="3" max="3" width="14.875" style="0" customWidth="1"/>
    <col min="6" max="6" width="6.00390625" style="0" bestFit="1" customWidth="1"/>
    <col min="7" max="7" width="4.25390625" style="0" bestFit="1" customWidth="1"/>
    <col min="8" max="8" width="6.00390625" style="0" bestFit="1" customWidth="1"/>
    <col min="9" max="9" width="4.25390625" style="0" bestFit="1" customWidth="1"/>
    <col min="10" max="10" width="7.75390625" style="0" bestFit="1" customWidth="1"/>
    <col min="11" max="11" width="3.25390625" style="0" bestFit="1" customWidth="1"/>
    <col min="12" max="12" width="6.00390625" style="0" bestFit="1" customWidth="1"/>
    <col min="13" max="13" width="4.25390625" style="0" bestFit="1" customWidth="1"/>
    <col min="14" max="16" width="7.75390625" style="0" bestFit="1" customWidth="1"/>
    <col min="17" max="17" width="2.75390625" style="0" bestFit="1" customWidth="1"/>
    <col min="18" max="27" width="4.75390625" style="0" bestFit="1" customWidth="1"/>
    <col min="29" max="29" width="2.625" style="0" bestFit="1" customWidth="1"/>
    <col min="30" max="30" width="3.125" style="0" bestFit="1" customWidth="1"/>
  </cols>
  <sheetData>
    <row r="1" spans="1:4" ht="13.5" thickBot="1">
      <c r="A1" s="51" t="s">
        <v>13</v>
      </c>
      <c r="B1" s="88"/>
      <c r="C1" s="88"/>
      <c r="D1" s="89"/>
    </row>
    <row r="2" spans="1:17" ht="12.75">
      <c r="A2" s="94" t="s">
        <v>372</v>
      </c>
      <c r="B2" s="94"/>
      <c r="C2" s="94"/>
      <c r="D2" s="94"/>
      <c r="N2" s="37" t="s">
        <v>11</v>
      </c>
      <c r="O2" s="37"/>
      <c r="P2" s="37"/>
      <c r="Q2" s="37"/>
    </row>
    <row r="3" spans="10:17" ht="12.75">
      <c r="J3" s="35" t="s">
        <v>10</v>
      </c>
      <c r="K3" s="26"/>
      <c r="L3" s="26"/>
      <c r="M3" s="26"/>
      <c r="N3" s="2" t="s">
        <v>362</v>
      </c>
      <c r="O3" s="2"/>
      <c r="P3" s="2"/>
      <c r="Q3" s="36"/>
    </row>
    <row r="4" ht="13.5" customHeight="1"/>
    <row r="5" spans="1:19" ht="12.75" customHeight="1">
      <c r="A5" s="1"/>
      <c r="B5" s="2"/>
      <c r="C5" s="2"/>
      <c r="D5" s="57" t="s">
        <v>371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2.75">
      <c r="A6" s="1"/>
      <c r="B6" s="2"/>
      <c r="C6" s="2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4:19" ht="12.75"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4:19" ht="12.75">
      <c r="D8" s="54" t="s">
        <v>54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4:19" ht="13.5" thickBot="1">
      <c r="D9" s="95" t="s">
        <v>55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8" ht="12.75" customHeight="1">
      <c r="A10" s="96" t="s">
        <v>38</v>
      </c>
      <c r="B10" s="99" t="s">
        <v>8</v>
      </c>
      <c r="C10" s="99" t="s">
        <v>0</v>
      </c>
      <c r="D10" s="102" t="s">
        <v>1</v>
      </c>
      <c r="E10" s="99" t="s">
        <v>2</v>
      </c>
      <c r="F10" s="93" t="s">
        <v>3</v>
      </c>
      <c r="G10" s="93"/>
      <c r="H10" s="93"/>
      <c r="I10" s="93"/>
      <c r="J10" s="93"/>
      <c r="K10" s="93"/>
      <c r="L10" s="93"/>
      <c r="M10" s="93"/>
      <c r="N10" s="93"/>
      <c r="O10" s="93"/>
      <c r="P10" s="38"/>
      <c r="Q10" s="41" t="s">
        <v>42</v>
      </c>
      <c r="R10" s="32" t="s">
        <v>9</v>
      </c>
    </row>
    <row r="11" spans="1:18" ht="74.25">
      <c r="A11" s="97"/>
      <c r="B11" s="100"/>
      <c r="C11" s="100"/>
      <c r="D11" s="103"/>
      <c r="E11" s="100"/>
      <c r="F11" s="44" t="s">
        <v>46</v>
      </c>
      <c r="G11" s="44" t="s">
        <v>29</v>
      </c>
      <c r="H11" s="44" t="s">
        <v>30</v>
      </c>
      <c r="I11" s="44" t="s">
        <v>31</v>
      </c>
      <c r="J11" s="44" t="s">
        <v>32</v>
      </c>
      <c r="K11" s="44" t="s">
        <v>33</v>
      </c>
      <c r="L11" s="44" t="s">
        <v>34</v>
      </c>
      <c r="M11" s="44" t="s">
        <v>35</v>
      </c>
      <c r="N11" s="44" t="s">
        <v>36</v>
      </c>
      <c r="O11" s="44" t="s">
        <v>37</v>
      </c>
      <c r="P11" s="39"/>
      <c r="Q11" s="42"/>
      <c r="R11" s="33"/>
    </row>
    <row r="12" spans="1:17" ht="13.5" thickBot="1">
      <c r="A12" s="98"/>
      <c r="B12" s="101"/>
      <c r="C12" s="101"/>
      <c r="D12" s="104"/>
      <c r="E12" s="101"/>
      <c r="F12" s="31"/>
      <c r="G12" s="31"/>
      <c r="H12" s="31"/>
      <c r="I12" s="31"/>
      <c r="J12" s="31"/>
      <c r="K12" s="31"/>
      <c r="L12" s="31"/>
      <c r="M12" s="31"/>
      <c r="N12" s="31"/>
      <c r="O12" s="40"/>
      <c r="P12" s="43"/>
      <c r="Q12" s="34"/>
    </row>
    <row r="13" spans="1:18" ht="58.5" customHeight="1">
      <c r="A13" s="18">
        <v>11179</v>
      </c>
      <c r="B13" s="18" t="s">
        <v>50</v>
      </c>
      <c r="C13" s="18" t="s">
        <v>51</v>
      </c>
      <c r="D13" s="18" t="s">
        <v>52</v>
      </c>
      <c r="E13" s="18" t="s">
        <v>53</v>
      </c>
      <c r="F13" s="90" t="s">
        <v>361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7"/>
    </row>
    <row r="14" spans="1:18" ht="12.75">
      <c r="A14" s="18">
        <v>11218</v>
      </c>
      <c r="B14" s="18" t="s">
        <v>363</v>
      </c>
      <c r="C14" s="18" t="s">
        <v>364</v>
      </c>
      <c r="D14" s="18" t="s">
        <v>141</v>
      </c>
      <c r="E14" s="18" t="s">
        <v>365</v>
      </c>
      <c r="F14" s="90" t="s">
        <v>366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  <c r="R14" s="7"/>
    </row>
    <row r="15" spans="1:18" ht="12.75">
      <c r="A15" s="27"/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30"/>
    </row>
    <row r="21" spans="10:18" ht="13.5" customHeight="1">
      <c r="J21" s="75" t="s">
        <v>56</v>
      </c>
      <c r="K21" s="75"/>
      <c r="L21" s="75"/>
      <c r="M21" s="75"/>
      <c r="N21" s="75"/>
      <c r="O21" s="75"/>
      <c r="P21" s="75"/>
      <c r="Q21" s="75"/>
      <c r="R21" s="75"/>
    </row>
    <row r="22" spans="10:18" ht="12.75">
      <c r="J22" s="75" t="s">
        <v>57</v>
      </c>
      <c r="K22" s="75"/>
      <c r="L22" s="75"/>
      <c r="M22" s="75"/>
      <c r="N22" s="75"/>
      <c r="O22" s="75"/>
      <c r="P22" s="75"/>
      <c r="Q22" s="75"/>
      <c r="R22" s="75"/>
    </row>
    <row r="23" spans="10:18" ht="12.75">
      <c r="J23" s="75"/>
      <c r="K23" s="75"/>
      <c r="L23" s="75"/>
      <c r="M23" s="75"/>
      <c r="N23" s="75"/>
      <c r="O23" s="75"/>
      <c r="P23" s="75"/>
      <c r="Q23" s="75"/>
      <c r="R23" s="75"/>
    </row>
    <row r="24" spans="10:18" ht="12.75">
      <c r="J24" s="75"/>
      <c r="K24" s="75"/>
      <c r="L24" s="75"/>
      <c r="M24" s="75"/>
      <c r="N24" s="75"/>
      <c r="O24" s="75"/>
      <c r="P24" s="75"/>
      <c r="Q24" s="75"/>
      <c r="R24" s="75"/>
    </row>
    <row r="25" spans="10:18" ht="12.75">
      <c r="J25" s="75"/>
      <c r="K25" s="75"/>
      <c r="L25" s="75"/>
      <c r="M25" s="75"/>
      <c r="N25" s="75"/>
      <c r="O25" s="75"/>
      <c r="P25" s="75"/>
      <c r="Q25" s="75"/>
      <c r="R25" s="75"/>
    </row>
  </sheetData>
  <sheetProtection/>
  <mergeCells count="15">
    <mergeCell ref="J21:R21"/>
    <mergeCell ref="J22:R25"/>
    <mergeCell ref="A2:D2"/>
    <mergeCell ref="D9:S9"/>
    <mergeCell ref="A10:A12"/>
    <mergeCell ref="B10:B12"/>
    <mergeCell ref="C10:C12"/>
    <mergeCell ref="D10:D12"/>
    <mergeCell ref="E10:E12"/>
    <mergeCell ref="A1:D1"/>
    <mergeCell ref="D5:S7"/>
    <mergeCell ref="D8:S8"/>
    <mergeCell ref="F14:Q14"/>
    <mergeCell ref="F10:O10"/>
    <mergeCell ref="F13:Q13"/>
  </mergeCells>
  <dataValidations count="2">
    <dataValidation type="list" allowBlank="1" showInputMessage="1" showErrorMessage="1" sqref="E5:G5 E8:G9">
      <formula1>#REF!</formula1>
    </dataValidation>
    <dataValidation type="list" allowBlank="1" showInputMessage="1" showErrorMessage="1" sqref="H5 H8:H9">
      <formula1>$AF$4:$AF$7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2023-08-28T09:19:10Z</cp:lastPrinted>
  <dcterms:created xsi:type="dcterms:W3CDTF">2004-05-18T14:24:10Z</dcterms:created>
  <dcterms:modified xsi:type="dcterms:W3CDTF">2023-08-28T10:36:18Z</dcterms:modified>
  <cp:category/>
  <cp:version/>
  <cp:contentType/>
  <cp:contentStatus/>
</cp:coreProperties>
</file>